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terior\REMESAS 2026\VARIOS\PAGINA WEB BCB\Deuda Externa\"/>
    </mc:Choice>
  </mc:AlternateContent>
  <bookViews>
    <workbookView xWindow="0" yWindow="0" windowWidth="28800" windowHeight="12000"/>
  </bookViews>
  <sheets>
    <sheet name="Deuda externa publica " sheetId="1" r:id="rId1"/>
  </sheets>
  <definedNames>
    <definedName name="_xlnm.Print_Area" localSheetId="0">'Deuda externa publica '!$A$1:$R$112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7" i="1" l="1"/>
  <c r="O107" i="1"/>
  <c r="G107" i="1"/>
  <c r="R106" i="1" l="1"/>
  <c r="R105" i="1"/>
  <c r="O106" i="1"/>
  <c r="O105" i="1"/>
  <c r="G106" i="1"/>
  <c r="G105" i="1"/>
  <c r="R103" i="1" l="1"/>
  <c r="O103" i="1" l="1"/>
  <c r="O102" i="1" l="1"/>
  <c r="G103" i="1"/>
  <c r="G102" i="1"/>
  <c r="R102" i="1" l="1"/>
  <c r="O101" i="1"/>
  <c r="G101" i="1"/>
  <c r="R101" i="1" l="1"/>
  <c r="O100" i="1" l="1"/>
  <c r="G100" i="1"/>
  <c r="O98" i="1" l="1"/>
</calcChain>
</file>

<file path=xl/sharedStrings.xml><?xml version="1.0" encoding="utf-8"?>
<sst xmlns="http://schemas.openxmlformats.org/spreadsheetml/2006/main" count="100" uniqueCount="35">
  <si>
    <t>TRANSFERENCIA NETA POR ACREEDOR 1/</t>
  </si>
  <si>
    <t>(Expresado en millones de $us)</t>
  </si>
  <si>
    <t>TOTAL</t>
  </si>
  <si>
    <t>PERIODO</t>
  </si>
  <si>
    <t>MULTILATERAL</t>
  </si>
  <si>
    <t>BILATERAL</t>
  </si>
  <si>
    <t>PRIVADOS</t>
  </si>
  <si>
    <t>BID</t>
  </si>
  <si>
    <t>BM 2/</t>
  </si>
  <si>
    <t>CAF</t>
  </si>
  <si>
    <t>OTROS</t>
  </si>
  <si>
    <t>SUBTOTAL</t>
  </si>
  <si>
    <t>ALEMANIA</t>
  </si>
  <si>
    <t>BRASIL</t>
  </si>
  <si>
    <t>ESPAÑA</t>
  </si>
  <si>
    <t>ESTADOS UNIDOS</t>
  </si>
  <si>
    <t>I TRIM</t>
  </si>
  <si>
    <t>II TRIM</t>
  </si>
  <si>
    <t>III TRIM</t>
  </si>
  <si>
    <t>IV TRIM</t>
  </si>
  <si>
    <t>2022 (p)</t>
  </si>
  <si>
    <t>2023 (p)</t>
  </si>
  <si>
    <t>BANCO CENTRAL DE BOLIVIA</t>
  </si>
  <si>
    <t>NOTAS:</t>
  </si>
  <si>
    <t>1/ La exposición de cifras se encuentra en el marco del Reglamento para el Registro de Operaciones de la Deuda Pública Externa del Estado Plurinacional de Bolivia vigente</t>
  </si>
  <si>
    <t>2/ Compuesto por IDA y BIRF</t>
  </si>
  <si>
    <t>(p) Preliminar</t>
  </si>
  <si>
    <t>2024 (p)</t>
  </si>
  <si>
    <t>2025 (p)</t>
  </si>
  <si>
    <t>DEUDA EXTERNA PÚBLICA DE MEDIANO Y LARGO PLAZO</t>
  </si>
  <si>
    <t>PRÉSTAMOS</t>
  </si>
  <si>
    <t>BÉLGICA</t>
  </si>
  <si>
    <t>JAPÓN</t>
  </si>
  <si>
    <t>TÍTULOS DE DEUDA</t>
  </si>
  <si>
    <t>ELABORACIÓN: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</si>
</sst>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"/>
    <numFmt numFmtId="165" formatCode="#,##0.0000"/>
    <numFmt numFmtId="166" formatCode="#,##0.000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3" fillId="0" borderId="18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19" applyNumberFormat="0" applyAlignment="0" applyProtection="0"/>
    <xf numFmtId="0" fontId="18" fillId="7" borderId="20" applyNumberFormat="0" applyAlignment="0" applyProtection="0"/>
    <xf numFmtId="0" fontId="19" fillId="7" borderId="19" applyNumberFormat="0" applyAlignment="0" applyProtection="0"/>
    <xf numFmtId="0" fontId="20" fillId="0" borderId="21" applyNumberFormat="0" applyFill="0" applyAlignment="0" applyProtection="0"/>
    <xf numFmtId="0" fontId="21" fillId="8" borderId="22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4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23" applyNumberFormat="0" applyFont="0" applyAlignment="0" applyProtection="0"/>
    <xf numFmtId="43" fontId="3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0" fillId="0" borderId="0" xfId="0" applyBorder="1"/>
    <xf numFmtId="0" fontId="0" fillId="0" borderId="6" xfId="0" applyBorder="1"/>
    <xf numFmtId="0" fontId="0" fillId="0" borderId="13" xfId="0" applyBorder="1"/>
    <xf numFmtId="0" fontId="0" fillId="0" borderId="5" xfId="0" applyBorder="1"/>
    <xf numFmtId="0" fontId="0" fillId="0" borderId="7" xfId="0" applyBorder="1"/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164" fontId="0" fillId="0" borderId="11" xfId="0" applyNumberFormat="1" applyBorder="1"/>
    <xf numFmtId="0" fontId="3" fillId="0" borderId="0" xfId="0" applyFont="1"/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164" fontId="0" fillId="2" borderId="11" xfId="0" applyNumberFormat="1" applyFill="1" applyBorder="1"/>
    <xf numFmtId="0" fontId="3" fillId="2" borderId="0" xfId="0" applyFont="1" applyFill="1"/>
    <xf numFmtId="164" fontId="0" fillId="2" borderId="0" xfId="0" applyNumberFormat="1" applyFill="1"/>
    <xf numFmtId="0" fontId="0" fillId="2" borderId="0" xfId="0" applyFill="1"/>
    <xf numFmtId="0" fontId="0" fillId="2" borderId="14" xfId="0" applyFill="1" applyBorder="1" applyAlignment="1">
      <alignment horizontal="right"/>
    </xf>
    <xf numFmtId="0" fontId="0" fillId="2" borderId="15" xfId="0" applyFill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3" fillId="2" borderId="15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164" fontId="3" fillId="0" borderId="0" xfId="0" applyNumberFormat="1" applyFont="1"/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7" fillId="0" borderId="15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164" fontId="0" fillId="0" borderId="10" xfId="0" applyNumberFormat="1" applyBorder="1"/>
    <xf numFmtId="0" fontId="9" fillId="0" borderId="0" xfId="0" applyFont="1" applyAlignment="1">
      <alignment horizontal="left"/>
    </xf>
    <xf numFmtId="0" fontId="9" fillId="0" borderId="0" xfId="0" applyFont="1" applyAlignment="1"/>
    <xf numFmtId="0" fontId="0" fillId="0" borderId="0" xfId="0" applyAlignment="1">
      <alignment horizontal="left"/>
    </xf>
    <xf numFmtId="0" fontId="9" fillId="0" borderId="0" xfId="0" applyFont="1" applyFill="1" applyBorder="1"/>
    <xf numFmtId="0" fontId="9" fillId="0" borderId="0" xfId="0" applyFont="1"/>
    <xf numFmtId="0" fontId="0" fillId="0" borderId="14" xfId="0" applyFont="1" applyBorder="1" applyAlignment="1">
      <alignment horizontal="left"/>
    </xf>
    <xf numFmtId="164" fontId="1" fillId="0" borderId="0" xfId="47" applyNumberFormat="1"/>
    <xf numFmtId="43" fontId="0" fillId="0" borderId="0" xfId="50" applyFont="1"/>
    <xf numFmtId="0" fontId="0" fillId="0" borderId="0" xfId="0" applyFill="1"/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2" builtinId="20" customBuiltin="1"/>
    <cellStyle name="Incorrecto" xfId="10" builtinId="27" customBuiltin="1"/>
    <cellStyle name="Millares" xfId="50" builtinId="3"/>
    <cellStyle name="Millares 2" xfId="3"/>
    <cellStyle name="Millares 2 2" xfId="48"/>
    <cellStyle name="Millares 3" xfId="46"/>
    <cellStyle name="Neutral" xfId="11" builtinId="28" customBuiltin="1"/>
    <cellStyle name="Normal" xfId="0" builtinId="0"/>
    <cellStyle name="Normal 2" xfId="2"/>
    <cellStyle name="Normal 2 2" xfId="47"/>
    <cellStyle name="Normal 3" xfId="1"/>
    <cellStyle name="Normal 3 2" xfId="45"/>
    <cellStyle name="Normal 4" xfId="44"/>
    <cellStyle name="Notas 2" xfId="49"/>
    <cellStyle name="Salida" xfId="13" builtinId="21" customBuiltin="1"/>
    <cellStyle name="Texto de advertencia" xfId="17" builtinId="11" customBuiltin="1"/>
    <cellStyle name="Texto explicativo" xfId="18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6"/>
  <sheetViews>
    <sheetView showGridLines="0" tabSelected="1" zoomScaleNormal="100" zoomScaleSheetLayoutView="100" workbookViewId="0">
      <pane ySplit="7" topLeftCell="A8" activePane="bottomLeft" state="frozen"/>
      <selection pane="bottomLeft" activeCell="C40" sqref="C40"/>
    </sheetView>
  </sheetViews>
  <sheetFormatPr baseColWidth="10" defaultRowHeight="13.2" x14ac:dyDescent="0.25"/>
  <cols>
    <col min="1" max="1" width="12.6640625" customWidth="1"/>
    <col min="2" max="2" width="2.44140625" bestFit="1" customWidth="1"/>
    <col min="3" max="18" width="12.6640625" customWidth="1"/>
  </cols>
  <sheetData>
    <row r="1" spans="1:19" x14ac:dyDescent="0.25">
      <c r="A1" s="1"/>
      <c r="B1" s="1"/>
    </row>
    <row r="2" spans="1:19" ht="21" x14ac:dyDescent="0.4">
      <c r="A2" s="50" t="s">
        <v>29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9" ht="17.399999999999999" x14ac:dyDescent="0.3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9" x14ac:dyDescent="0.25">
      <c r="O4" s="52" t="s">
        <v>1</v>
      </c>
      <c r="P4" s="52"/>
      <c r="Q4" s="52"/>
      <c r="R4" s="52"/>
    </row>
    <row r="5" spans="1:19" ht="12.75" customHeight="1" x14ac:dyDescent="0.25">
      <c r="A5" s="46"/>
      <c r="B5" s="46"/>
      <c r="C5" s="53" t="s">
        <v>30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5"/>
      <c r="Q5" s="56" t="s">
        <v>33</v>
      </c>
      <c r="R5" s="56" t="s">
        <v>2</v>
      </c>
    </row>
    <row r="6" spans="1:19" ht="12.75" customHeight="1" x14ac:dyDescent="0.25">
      <c r="A6" s="59" t="s">
        <v>3</v>
      </c>
      <c r="B6" s="47"/>
      <c r="C6" s="61" t="s">
        <v>4</v>
      </c>
      <c r="D6" s="62"/>
      <c r="E6" s="62"/>
      <c r="F6" s="62"/>
      <c r="G6" s="63"/>
      <c r="H6" s="64" t="s">
        <v>5</v>
      </c>
      <c r="I6" s="64"/>
      <c r="J6" s="64"/>
      <c r="K6" s="64"/>
      <c r="L6" s="64"/>
      <c r="M6" s="64"/>
      <c r="N6" s="64"/>
      <c r="O6" s="64"/>
      <c r="P6" s="65" t="s">
        <v>6</v>
      </c>
      <c r="Q6" s="57"/>
      <c r="R6" s="57"/>
    </row>
    <row r="7" spans="1:19" ht="26.4" x14ac:dyDescent="0.25">
      <c r="A7" s="60"/>
      <c r="B7" s="48"/>
      <c r="C7" s="49" t="s">
        <v>7</v>
      </c>
      <c r="D7" s="49" t="s">
        <v>8</v>
      </c>
      <c r="E7" s="49" t="s">
        <v>9</v>
      </c>
      <c r="F7" s="49" t="s">
        <v>10</v>
      </c>
      <c r="G7" s="49" t="s">
        <v>11</v>
      </c>
      <c r="H7" s="49" t="s">
        <v>12</v>
      </c>
      <c r="I7" s="49" t="s">
        <v>31</v>
      </c>
      <c r="J7" s="49" t="s">
        <v>13</v>
      </c>
      <c r="K7" s="49" t="s">
        <v>14</v>
      </c>
      <c r="L7" s="49" t="s">
        <v>15</v>
      </c>
      <c r="M7" s="49" t="s">
        <v>32</v>
      </c>
      <c r="N7" s="49" t="s">
        <v>10</v>
      </c>
      <c r="O7" s="49" t="s">
        <v>11</v>
      </c>
      <c r="P7" s="66"/>
      <c r="Q7" s="58"/>
      <c r="R7" s="58"/>
    </row>
    <row r="8" spans="1:19" x14ac:dyDescent="0.25">
      <c r="A8" s="2"/>
      <c r="B8" s="2"/>
    </row>
    <row r="9" spans="1:19" x14ac:dyDescent="0.25">
      <c r="A9" s="3"/>
      <c r="B9" s="4"/>
      <c r="C9" s="5"/>
      <c r="D9" s="5"/>
      <c r="E9" s="5"/>
      <c r="F9" s="5"/>
      <c r="G9" s="6"/>
      <c r="H9" s="5"/>
      <c r="I9" s="5"/>
      <c r="J9" s="6"/>
      <c r="K9" s="5"/>
      <c r="L9" s="5"/>
      <c r="M9" s="6"/>
      <c r="N9" s="5"/>
      <c r="O9" s="5"/>
      <c r="P9" s="5"/>
      <c r="Q9" s="5"/>
      <c r="R9" s="5"/>
    </row>
    <row r="10" spans="1:19" hidden="1" x14ac:dyDescent="0.25">
      <c r="A10" s="7">
        <v>2009</v>
      </c>
      <c r="B10" s="8"/>
      <c r="C10" s="9">
        <v>48.830458440000001</v>
      </c>
      <c r="D10" s="9">
        <v>30.07682221</v>
      </c>
      <c r="E10" s="9">
        <v>34.453549050000007</v>
      </c>
      <c r="F10" s="9">
        <v>2.8123618999999911</v>
      </c>
      <c r="G10" s="9">
        <v>116.17319160000002</v>
      </c>
      <c r="H10" s="9">
        <v>0.33241749999999998</v>
      </c>
      <c r="I10" s="9">
        <v>0</v>
      </c>
      <c r="J10" s="9">
        <v>-17.860317389999999</v>
      </c>
      <c r="K10" s="9">
        <v>-2.1302680499999997</v>
      </c>
      <c r="L10" s="9">
        <v>0</v>
      </c>
      <c r="M10" s="9">
        <v>0</v>
      </c>
      <c r="N10" s="9">
        <v>71.448831740000003</v>
      </c>
      <c r="O10" s="9">
        <v>53.567718259999992</v>
      </c>
      <c r="P10" s="9">
        <v>0</v>
      </c>
      <c r="Q10" s="9">
        <v>0</v>
      </c>
      <c r="R10" s="9">
        <v>169.74090986000002</v>
      </c>
    </row>
    <row r="11" spans="1:19" hidden="1" x14ac:dyDescent="0.25">
      <c r="A11" s="7">
        <v>2010</v>
      </c>
      <c r="B11" s="8"/>
      <c r="C11" s="9">
        <v>99.345982919999997</v>
      </c>
      <c r="D11" s="9">
        <v>41.718147720000005</v>
      </c>
      <c r="E11" s="9">
        <v>124.08695383</v>
      </c>
      <c r="F11" s="9">
        <v>-5.0011719400000185</v>
      </c>
      <c r="G11" s="9">
        <v>260.14991252999999</v>
      </c>
      <c r="H11" s="9">
        <v>0.15047567000000006</v>
      </c>
      <c r="I11" s="9">
        <v>0</v>
      </c>
      <c r="J11" s="9">
        <v>-8.6365990900000007</v>
      </c>
      <c r="K11" s="9">
        <v>-2.4815672200000001</v>
      </c>
      <c r="L11" s="9">
        <v>0</v>
      </c>
      <c r="M11" s="9">
        <v>0</v>
      </c>
      <c r="N11" s="9">
        <v>-2.690124890000007</v>
      </c>
      <c r="O11" s="9">
        <v>-13.657815530000001</v>
      </c>
      <c r="P11" s="9">
        <v>0</v>
      </c>
      <c r="Q11" s="9">
        <v>0</v>
      </c>
      <c r="R11" s="9">
        <v>246.49209700000003</v>
      </c>
    </row>
    <row r="12" spans="1:19" hidden="1" x14ac:dyDescent="0.25">
      <c r="A12" s="7">
        <v>2011</v>
      </c>
      <c r="B12" s="8"/>
      <c r="C12" s="9">
        <v>122.66878859000001</v>
      </c>
      <c r="D12" s="9">
        <v>39.612526459999998</v>
      </c>
      <c r="E12" s="9">
        <v>123.33385282</v>
      </c>
      <c r="F12" s="9">
        <v>9.4107149600000071</v>
      </c>
      <c r="G12" s="9">
        <v>295.02588283</v>
      </c>
      <c r="H12" s="9">
        <v>0.39685821999999998</v>
      </c>
      <c r="I12" s="9">
        <v>0</v>
      </c>
      <c r="J12" s="9">
        <v>71.596156030000003</v>
      </c>
      <c r="K12" s="9">
        <v>-0.14779505000000001</v>
      </c>
      <c r="L12" s="9">
        <v>0</v>
      </c>
      <c r="M12" s="9">
        <v>0</v>
      </c>
      <c r="N12" s="9">
        <v>178.91626500000001</v>
      </c>
      <c r="O12" s="9">
        <v>250.76148419999998</v>
      </c>
      <c r="P12" s="9">
        <v>0</v>
      </c>
      <c r="Q12" s="9">
        <v>0</v>
      </c>
      <c r="R12" s="9">
        <v>545.78736703000004</v>
      </c>
    </row>
    <row r="13" spans="1:19" x14ac:dyDescent="0.25">
      <c r="A13" s="7">
        <v>2012</v>
      </c>
      <c r="B13" s="8"/>
      <c r="C13" s="9">
        <v>156.30412716000001</v>
      </c>
      <c r="D13" s="9">
        <v>44.245000879999999</v>
      </c>
      <c r="E13" s="9">
        <v>164.39727310000001</v>
      </c>
      <c r="F13" s="9">
        <v>0.80921171000000047</v>
      </c>
      <c r="G13" s="9">
        <v>365.75561285000003</v>
      </c>
      <c r="H13" s="9">
        <v>-0.11207043</v>
      </c>
      <c r="I13" s="9">
        <v>0</v>
      </c>
      <c r="J13" s="9">
        <v>-81.411028039999991</v>
      </c>
      <c r="K13" s="9">
        <v>-0.62418079599999998</v>
      </c>
      <c r="L13" s="9">
        <v>0</v>
      </c>
      <c r="M13" s="9">
        <v>0</v>
      </c>
      <c r="N13" s="9">
        <v>-154.245162814</v>
      </c>
      <c r="O13" s="9">
        <v>-236.39244208</v>
      </c>
      <c r="P13" s="9">
        <v>0</v>
      </c>
      <c r="Q13" s="9">
        <v>500</v>
      </c>
      <c r="R13" s="9">
        <v>629.36317077000001</v>
      </c>
    </row>
    <row r="14" spans="1:19" x14ac:dyDescent="0.25">
      <c r="A14" s="7">
        <v>2013</v>
      </c>
      <c r="B14" s="8"/>
      <c r="C14" s="9">
        <v>223.12960355999996</v>
      </c>
      <c r="D14" s="9">
        <v>50.752260899999996</v>
      </c>
      <c r="E14" s="9">
        <v>87.536774209999976</v>
      </c>
      <c r="F14" s="9">
        <v>-1.8397102700000296</v>
      </c>
      <c r="G14" s="9">
        <v>359.5789284</v>
      </c>
      <c r="H14" s="9">
        <v>-7.5406120000000021E-2</v>
      </c>
      <c r="I14" s="9">
        <v>0</v>
      </c>
      <c r="J14" s="9">
        <v>-14.640647919999999</v>
      </c>
      <c r="K14" s="9">
        <v>-0.65642856999999999</v>
      </c>
      <c r="L14" s="9">
        <v>0</v>
      </c>
      <c r="M14" s="9">
        <v>0</v>
      </c>
      <c r="N14" s="9">
        <v>137.33448176000002</v>
      </c>
      <c r="O14" s="9">
        <v>121.96199915</v>
      </c>
      <c r="P14" s="9">
        <v>0</v>
      </c>
      <c r="Q14" s="9">
        <v>475.625</v>
      </c>
      <c r="R14" s="9">
        <v>957.16592754999999</v>
      </c>
      <c r="S14" s="10"/>
    </row>
    <row r="15" spans="1:19" x14ac:dyDescent="0.25">
      <c r="A15" s="7">
        <v>2014</v>
      </c>
      <c r="B15" s="8"/>
      <c r="C15" s="9">
        <v>255.46777553999999</v>
      </c>
      <c r="D15" s="9">
        <v>26.516658290000002</v>
      </c>
      <c r="E15" s="9">
        <v>113.07446768599999</v>
      </c>
      <c r="F15" s="9">
        <v>21.834706444000012</v>
      </c>
      <c r="G15" s="9">
        <v>416.89360795999994</v>
      </c>
      <c r="H15" s="9">
        <v>-9.3925900000000118E-2</v>
      </c>
      <c r="I15" s="9">
        <v>0</v>
      </c>
      <c r="J15" s="9">
        <v>-11.008318070000001</v>
      </c>
      <c r="K15" s="9">
        <v>-0.72253533999999997</v>
      </c>
      <c r="L15" s="9">
        <v>0</v>
      </c>
      <c r="M15" s="9">
        <v>0</v>
      </c>
      <c r="N15" s="9">
        <v>40.680984320000007</v>
      </c>
      <c r="O15" s="9">
        <v>28.856205009999996</v>
      </c>
      <c r="P15" s="9">
        <v>0</v>
      </c>
      <c r="Q15" s="9">
        <v>-54.125</v>
      </c>
      <c r="R15" s="9">
        <v>391.62481296999994</v>
      </c>
    </row>
    <row r="16" spans="1:19" x14ac:dyDescent="0.25">
      <c r="A16" s="7">
        <v>2015</v>
      </c>
      <c r="B16" s="8"/>
      <c r="C16" s="9">
        <v>277.90025813</v>
      </c>
      <c r="D16" s="9">
        <v>255.41499642999997</v>
      </c>
      <c r="E16" s="9">
        <v>93.693171470000038</v>
      </c>
      <c r="F16" s="9">
        <v>74.80940631</v>
      </c>
      <c r="G16" s="9">
        <v>701.81783234000011</v>
      </c>
      <c r="H16" s="9">
        <v>0.28416459000000005</v>
      </c>
      <c r="I16" s="9">
        <v>0</v>
      </c>
      <c r="J16" s="9">
        <v>-16.316558759999999</v>
      </c>
      <c r="K16" s="9">
        <v>-0.62045886000000006</v>
      </c>
      <c r="L16" s="9">
        <v>0</v>
      </c>
      <c r="M16" s="9">
        <v>0</v>
      </c>
      <c r="N16" s="9">
        <v>-136.77733544999998</v>
      </c>
      <c r="O16" s="9">
        <v>-153.43018848000003</v>
      </c>
      <c r="P16" s="9">
        <v>0</v>
      </c>
      <c r="Q16" s="9">
        <v>-54.125</v>
      </c>
      <c r="R16" s="9">
        <v>494.26264386000003</v>
      </c>
    </row>
    <row r="17" spans="1:20" x14ac:dyDescent="0.25">
      <c r="A17" s="7">
        <v>2016</v>
      </c>
      <c r="B17" s="8"/>
      <c r="C17" s="9">
        <v>278.75345238999995</v>
      </c>
      <c r="D17" s="9">
        <v>46.595321989999988</v>
      </c>
      <c r="E17" s="9">
        <v>140.96185513</v>
      </c>
      <c r="F17" s="9">
        <v>79.398358650000034</v>
      </c>
      <c r="G17" s="9">
        <v>545.70898815999999</v>
      </c>
      <c r="H17" s="9">
        <v>0.43137762999999962</v>
      </c>
      <c r="I17" s="9">
        <v>0</v>
      </c>
      <c r="J17" s="9">
        <v>-16.0770844</v>
      </c>
      <c r="K17" s="9">
        <v>-1.00998711</v>
      </c>
      <c r="L17" s="9">
        <v>0</v>
      </c>
      <c r="M17" s="9">
        <v>1.1200000000000001</v>
      </c>
      <c r="N17" s="9">
        <v>59.932156490000018</v>
      </c>
      <c r="O17" s="9">
        <v>44.396462610000015</v>
      </c>
      <c r="P17" s="9">
        <v>0</v>
      </c>
      <c r="Q17" s="9">
        <v>-54.124499999999998</v>
      </c>
      <c r="R17" s="9">
        <v>535.98095077000005</v>
      </c>
    </row>
    <row r="18" spans="1:20" s="16" customFormat="1" x14ac:dyDescent="0.25">
      <c r="A18" s="11">
        <v>2017</v>
      </c>
      <c r="B18" s="12"/>
      <c r="C18" s="13">
        <v>405.98340765999995</v>
      </c>
      <c r="D18" s="13">
        <v>10.051898190000001</v>
      </c>
      <c r="E18" s="13">
        <v>204.62604816999999</v>
      </c>
      <c r="F18" s="13">
        <v>57.850892110000025</v>
      </c>
      <c r="G18" s="13">
        <v>678.51224612999988</v>
      </c>
      <c r="H18" s="13">
        <v>4.9643449500000001</v>
      </c>
      <c r="I18" s="13">
        <v>0</v>
      </c>
      <c r="J18" s="13">
        <v>-15.774425440000002</v>
      </c>
      <c r="K18" s="13">
        <v>-1.0136593999999999</v>
      </c>
      <c r="L18" s="13">
        <v>0</v>
      </c>
      <c r="M18" s="13">
        <v>0.19865053999999999</v>
      </c>
      <c r="N18" s="13">
        <v>224.29629325999997</v>
      </c>
      <c r="O18" s="13">
        <v>212.67120390999997</v>
      </c>
      <c r="P18" s="13">
        <v>0</v>
      </c>
      <c r="Q18" s="13">
        <v>923.37599999999998</v>
      </c>
      <c r="R18" s="13">
        <v>1814.5594500399998</v>
      </c>
      <c r="S18" s="14"/>
      <c r="T18" s="15"/>
    </row>
    <row r="19" spans="1:20" s="16" customFormat="1" x14ac:dyDescent="0.25">
      <c r="A19" s="11">
        <v>2018</v>
      </c>
      <c r="B19" s="12"/>
      <c r="C19" s="13">
        <v>264.63359825999999</v>
      </c>
      <c r="D19" s="13">
        <v>24.476054129999998</v>
      </c>
      <c r="E19" s="13">
        <v>6.1355871400000055</v>
      </c>
      <c r="F19" s="13">
        <v>99.457343170000044</v>
      </c>
      <c r="G19" s="13">
        <v>394.70258270000005</v>
      </c>
      <c r="H19" s="13">
        <v>5.7316581800000002</v>
      </c>
      <c r="I19" s="13">
        <v>0</v>
      </c>
      <c r="J19" s="13">
        <v>-2.7873038299999999</v>
      </c>
      <c r="K19" s="13">
        <v>-1.0346558299999999</v>
      </c>
      <c r="L19" s="13">
        <v>0</v>
      </c>
      <c r="M19" s="13">
        <v>-0.90337496999999989</v>
      </c>
      <c r="N19" s="13">
        <v>191.41859435800001</v>
      </c>
      <c r="O19" s="13">
        <v>192.424917908</v>
      </c>
      <c r="P19" s="13">
        <v>-0.63290222000000007</v>
      </c>
      <c r="Q19" s="13">
        <v>-99.125</v>
      </c>
      <c r="R19" s="13">
        <v>487.36959838799999</v>
      </c>
      <c r="S19" s="14"/>
      <c r="T19" s="15"/>
    </row>
    <row r="20" spans="1:20" s="16" customFormat="1" x14ac:dyDescent="0.25">
      <c r="A20" s="11">
        <v>2019</v>
      </c>
      <c r="B20" s="12"/>
      <c r="C20" s="13">
        <v>359.44989613000013</v>
      </c>
      <c r="D20" s="13">
        <v>76.781704120000001</v>
      </c>
      <c r="E20" s="13">
        <v>32.290008240000049</v>
      </c>
      <c r="F20" s="13">
        <v>58.643161563000007</v>
      </c>
      <c r="G20" s="13">
        <v>527.16477005300021</v>
      </c>
      <c r="H20" s="13">
        <v>3.4397645040000002</v>
      </c>
      <c r="I20" s="13">
        <v>0</v>
      </c>
      <c r="J20" s="13">
        <v>-2.7412806699999996</v>
      </c>
      <c r="K20" s="13">
        <v>-0.99851343800000003</v>
      </c>
      <c r="L20" s="13">
        <v>0</v>
      </c>
      <c r="M20" s="13">
        <v>0.73949562699999993</v>
      </c>
      <c r="N20" s="13">
        <v>276.66662850199998</v>
      </c>
      <c r="O20" s="13">
        <v>277.106094525</v>
      </c>
      <c r="P20" s="13">
        <v>32.407558319000003</v>
      </c>
      <c r="Q20" s="13">
        <v>-99.125</v>
      </c>
      <c r="R20" s="13">
        <v>737.55342289700025</v>
      </c>
      <c r="T20" s="15"/>
    </row>
    <row r="21" spans="1:20" s="16" customFormat="1" x14ac:dyDescent="0.25">
      <c r="A21" s="11">
        <v>2020</v>
      </c>
      <c r="B21" s="12"/>
      <c r="C21" s="13">
        <v>366.87393612100004</v>
      </c>
      <c r="D21" s="13">
        <v>335.64633997999999</v>
      </c>
      <c r="E21" s="13">
        <v>-185.95750998999998</v>
      </c>
      <c r="F21" s="13">
        <v>21.081441931999375</v>
      </c>
      <c r="G21" s="13">
        <v>537.64420804299948</v>
      </c>
      <c r="H21" s="13">
        <v>-1.307830802</v>
      </c>
      <c r="I21" s="13">
        <v>0</v>
      </c>
      <c r="J21" s="13">
        <v>-2.6964552999999998</v>
      </c>
      <c r="K21" s="13">
        <v>-0.98477618999999994</v>
      </c>
      <c r="L21" s="13">
        <v>0</v>
      </c>
      <c r="M21" s="13">
        <v>1.7697007499999999</v>
      </c>
      <c r="N21" s="13">
        <v>-13.152102459999998</v>
      </c>
      <c r="O21" s="13">
        <v>-16.371464001999996</v>
      </c>
      <c r="P21" s="13">
        <v>14.773658529</v>
      </c>
      <c r="Q21" s="13">
        <v>-99.125</v>
      </c>
      <c r="R21" s="13">
        <v>436.92140256999949</v>
      </c>
      <c r="T21" s="15"/>
    </row>
    <row r="22" spans="1:20" s="16" customFormat="1" x14ac:dyDescent="0.25">
      <c r="A22" s="11">
        <v>2021</v>
      </c>
      <c r="B22" s="12"/>
      <c r="C22" s="13">
        <v>42.54630092000005</v>
      </c>
      <c r="D22" s="13">
        <v>117.55055134999999</v>
      </c>
      <c r="E22" s="13">
        <v>97.508119549999947</v>
      </c>
      <c r="F22" s="13">
        <v>6.5614993099999808</v>
      </c>
      <c r="G22" s="13">
        <v>264.16647112999999</v>
      </c>
      <c r="H22" s="13">
        <v>-0.26695983000000023</v>
      </c>
      <c r="I22" s="13">
        <v>0</v>
      </c>
      <c r="J22" s="13">
        <v>-2.6498096200000001</v>
      </c>
      <c r="K22" s="13">
        <v>-1.01832331</v>
      </c>
      <c r="L22" s="13">
        <v>0</v>
      </c>
      <c r="M22" s="13">
        <v>0.27860151999999999</v>
      </c>
      <c r="N22" s="13">
        <v>332.52938660199999</v>
      </c>
      <c r="O22" s="13">
        <v>328.87289536200007</v>
      </c>
      <c r="P22" s="13">
        <v>45.624143577999995</v>
      </c>
      <c r="Q22" s="13">
        <v>-99.126000000000005</v>
      </c>
      <c r="R22" s="13">
        <v>539.53751007000005</v>
      </c>
    </row>
    <row r="23" spans="1:20" s="16" customFormat="1" x14ac:dyDescent="0.25">
      <c r="A23" s="11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20" s="16" customFormat="1" hidden="1" x14ac:dyDescent="0.25">
      <c r="A24" s="11">
        <v>2009</v>
      </c>
      <c r="B24" s="12"/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</row>
    <row r="25" spans="1:20" s="16" customFormat="1" hidden="1" x14ac:dyDescent="0.25">
      <c r="A25" s="17" t="s">
        <v>16</v>
      </c>
      <c r="B25" s="18"/>
      <c r="C25" s="13">
        <v>-11.18486978</v>
      </c>
      <c r="D25" s="13">
        <v>5.5512336900000001</v>
      </c>
      <c r="E25" s="13">
        <v>4.4730435300000018</v>
      </c>
      <c r="F25" s="13">
        <v>0.34752097000000148</v>
      </c>
      <c r="G25" s="13">
        <v>-0.81307158999999274</v>
      </c>
      <c r="H25" s="13">
        <v>0</v>
      </c>
      <c r="I25" s="13">
        <v>0</v>
      </c>
      <c r="J25" s="13">
        <v>0</v>
      </c>
      <c r="K25" s="13">
        <v>-1.7127018899999999</v>
      </c>
      <c r="L25" s="13">
        <v>0</v>
      </c>
      <c r="M25" s="13">
        <v>0</v>
      </c>
      <c r="N25" s="13">
        <v>8.8136933299999995</v>
      </c>
      <c r="O25" s="13">
        <v>7.1009914399999987</v>
      </c>
      <c r="P25" s="13">
        <v>0</v>
      </c>
      <c r="Q25" s="13">
        <v>0</v>
      </c>
      <c r="R25" s="13">
        <v>6.2879198500000015</v>
      </c>
      <c r="S25" s="15"/>
    </row>
    <row r="26" spans="1:20" s="16" customFormat="1" hidden="1" x14ac:dyDescent="0.25">
      <c r="A26" s="17" t="s">
        <v>17</v>
      </c>
      <c r="B26" s="18"/>
      <c r="C26" s="13">
        <v>16.26201562</v>
      </c>
      <c r="D26" s="13">
        <v>7.8290524799999996</v>
      </c>
      <c r="E26" s="13">
        <v>-20.503167089999998</v>
      </c>
      <c r="F26" s="13">
        <v>0.15163546999999511</v>
      </c>
      <c r="G26" s="13">
        <v>3.7395364800000053</v>
      </c>
      <c r="H26" s="13">
        <v>-0.31081264000000003</v>
      </c>
      <c r="I26" s="13">
        <v>0</v>
      </c>
      <c r="J26" s="13">
        <v>-9.6326593900000006</v>
      </c>
      <c r="K26" s="13">
        <v>-0.18841927</v>
      </c>
      <c r="L26" s="13">
        <v>0</v>
      </c>
      <c r="M26" s="13">
        <v>0</v>
      </c>
      <c r="N26" s="13">
        <v>15.896404670000003</v>
      </c>
      <c r="O26" s="13">
        <v>5.7645133700000013</v>
      </c>
      <c r="P26" s="13">
        <v>0</v>
      </c>
      <c r="Q26" s="13">
        <v>0</v>
      </c>
      <c r="R26" s="13">
        <v>9.5040498500000012</v>
      </c>
      <c r="S26" s="15"/>
    </row>
    <row r="27" spans="1:20" s="16" customFormat="1" hidden="1" x14ac:dyDescent="0.25">
      <c r="A27" s="17" t="s">
        <v>18</v>
      </c>
      <c r="B27" s="18"/>
      <c r="C27" s="13">
        <v>3.0121568000000014</v>
      </c>
      <c r="D27" s="13">
        <v>5.4748906100000001</v>
      </c>
      <c r="E27" s="13">
        <v>28.127258560000008</v>
      </c>
      <c r="F27" s="13">
        <v>1.8140022999999887</v>
      </c>
      <c r="G27" s="13">
        <v>38.428308269999995</v>
      </c>
      <c r="H27" s="13">
        <v>-3.5502099999999998E-3</v>
      </c>
      <c r="I27" s="13">
        <v>0</v>
      </c>
      <c r="J27" s="13">
        <v>0</v>
      </c>
      <c r="K27" s="13">
        <v>-3.9565049999999997E-2</v>
      </c>
      <c r="L27" s="13">
        <v>0</v>
      </c>
      <c r="M27" s="13">
        <v>0</v>
      </c>
      <c r="N27" s="13">
        <v>9.9776839500000012</v>
      </c>
      <c r="O27" s="13">
        <v>11.711623149999999</v>
      </c>
      <c r="P27" s="13">
        <v>0</v>
      </c>
      <c r="Q27" s="13">
        <v>0</v>
      </c>
      <c r="R27" s="13">
        <v>50.139931419999989</v>
      </c>
      <c r="S27" s="15"/>
    </row>
    <row r="28" spans="1:20" s="16" customFormat="1" hidden="1" x14ac:dyDescent="0.25">
      <c r="A28" s="17" t="s">
        <v>19</v>
      </c>
      <c r="B28" s="18"/>
      <c r="C28" s="13">
        <v>40.741155800000001</v>
      </c>
      <c r="D28" s="13">
        <v>11.221645429999999</v>
      </c>
      <c r="E28" s="13">
        <v>22.356414049999998</v>
      </c>
      <c r="F28" s="13">
        <v>0.49920316000000575</v>
      </c>
      <c r="G28" s="13">
        <v>74.818418440000016</v>
      </c>
      <c r="H28" s="13">
        <v>0.64678035</v>
      </c>
      <c r="I28" s="13">
        <v>0</v>
      </c>
      <c r="J28" s="13">
        <v>-8.2276579999999999</v>
      </c>
      <c r="K28" s="13">
        <v>-0.18958184</v>
      </c>
      <c r="L28" s="13">
        <v>0</v>
      </c>
      <c r="M28" s="13">
        <v>0</v>
      </c>
      <c r="N28" s="13">
        <v>36.761049789999994</v>
      </c>
      <c r="O28" s="13">
        <v>28.990590299999997</v>
      </c>
      <c r="P28" s="13">
        <v>0</v>
      </c>
      <c r="Q28" s="13">
        <v>0</v>
      </c>
      <c r="R28" s="13">
        <v>103.80900874</v>
      </c>
      <c r="S28" s="15"/>
    </row>
    <row r="29" spans="1:20" s="16" customFormat="1" hidden="1" x14ac:dyDescent="0.25">
      <c r="A29" s="11">
        <v>2010</v>
      </c>
      <c r="B29" s="12"/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</row>
    <row r="30" spans="1:20" s="16" customFormat="1" hidden="1" x14ac:dyDescent="0.25">
      <c r="A30" s="17" t="s">
        <v>16</v>
      </c>
      <c r="B30" s="18"/>
      <c r="C30" s="13">
        <v>-5.63035423</v>
      </c>
      <c r="D30" s="13">
        <v>10.009301199999999</v>
      </c>
      <c r="E30" s="13">
        <v>17.893716659999999</v>
      </c>
      <c r="F30" s="13">
        <v>-0.50937088999999869</v>
      </c>
      <c r="G30" s="13">
        <v>21.763292740000004</v>
      </c>
      <c r="H30" s="13">
        <v>0</v>
      </c>
      <c r="I30" s="13">
        <v>0</v>
      </c>
      <c r="J30" s="13">
        <v>0</v>
      </c>
      <c r="K30" s="13">
        <v>-2.44451566</v>
      </c>
      <c r="L30" s="13">
        <v>0</v>
      </c>
      <c r="M30" s="13">
        <v>0</v>
      </c>
      <c r="N30" s="13">
        <v>20.586548280000002</v>
      </c>
      <c r="O30" s="13">
        <v>18.142032620000002</v>
      </c>
      <c r="P30" s="13">
        <v>0</v>
      </c>
      <c r="Q30" s="13">
        <v>0</v>
      </c>
      <c r="R30" s="13">
        <v>39.905325360000006</v>
      </c>
      <c r="S30" s="15"/>
    </row>
    <row r="31" spans="1:20" s="16" customFormat="1" hidden="1" x14ac:dyDescent="0.25">
      <c r="A31" s="17" t="s">
        <v>17</v>
      </c>
      <c r="B31" s="18"/>
      <c r="C31" s="13">
        <v>8.6310593100000013</v>
      </c>
      <c r="D31" s="13">
        <v>4.9998761400000005</v>
      </c>
      <c r="E31" s="13">
        <v>6.2021223499999962</v>
      </c>
      <c r="F31" s="13">
        <v>-3.8242489000000086</v>
      </c>
      <c r="G31" s="13">
        <v>16.008808899999998</v>
      </c>
      <c r="H31" s="13">
        <v>-0.19879427999999999</v>
      </c>
      <c r="I31" s="13">
        <v>0</v>
      </c>
      <c r="J31" s="13">
        <v>-7.0215419900000002</v>
      </c>
      <c r="K31" s="13">
        <v>-2.52381E-3</v>
      </c>
      <c r="L31" s="13">
        <v>0</v>
      </c>
      <c r="M31" s="13">
        <v>0</v>
      </c>
      <c r="N31" s="13">
        <v>17.67740908</v>
      </c>
      <c r="O31" s="13">
        <v>10.454549</v>
      </c>
      <c r="P31" s="13">
        <v>0</v>
      </c>
      <c r="Q31" s="13">
        <v>0</v>
      </c>
      <c r="R31" s="13">
        <v>26.463357900000005</v>
      </c>
      <c r="S31" s="15"/>
    </row>
    <row r="32" spans="1:20" s="16" customFormat="1" hidden="1" x14ac:dyDescent="0.25">
      <c r="A32" s="17" t="s">
        <v>18</v>
      </c>
      <c r="B32" s="18"/>
      <c r="C32" s="13">
        <v>-0.60653117000000023</v>
      </c>
      <c r="D32" s="13">
        <v>7.2822602999999999</v>
      </c>
      <c r="E32" s="13">
        <v>37.696930799999997</v>
      </c>
      <c r="F32" s="13">
        <v>-0.14561476000000395</v>
      </c>
      <c r="G32" s="13">
        <v>44.227045169999997</v>
      </c>
      <c r="H32" s="13">
        <v>0.27446814000000003</v>
      </c>
      <c r="I32" s="13">
        <v>0</v>
      </c>
      <c r="J32" s="13">
        <v>2.6504319999999999</v>
      </c>
      <c r="K32" s="13">
        <v>-3.1990070000000002E-2</v>
      </c>
      <c r="L32" s="13">
        <v>0</v>
      </c>
      <c r="M32" s="13">
        <v>0</v>
      </c>
      <c r="N32" s="13">
        <v>0.40138643000000229</v>
      </c>
      <c r="O32" s="13">
        <v>3.2942965000000015</v>
      </c>
      <c r="P32" s="13">
        <v>0</v>
      </c>
      <c r="Q32" s="13">
        <v>0</v>
      </c>
      <c r="R32" s="13">
        <v>47.521341669999998</v>
      </c>
      <c r="S32" s="15"/>
    </row>
    <row r="33" spans="1:19" s="16" customFormat="1" hidden="1" x14ac:dyDescent="0.25">
      <c r="A33" s="19" t="s">
        <v>19</v>
      </c>
      <c r="B33" s="20"/>
      <c r="C33" s="13">
        <v>96.951809009999991</v>
      </c>
      <c r="D33" s="13">
        <v>19.426710079999999</v>
      </c>
      <c r="E33" s="13">
        <v>62.294184020000003</v>
      </c>
      <c r="F33" s="13">
        <v>-0.52193739000000683</v>
      </c>
      <c r="G33" s="13">
        <v>178.15076572000001</v>
      </c>
      <c r="H33" s="13">
        <v>7.4801810000000024E-2</v>
      </c>
      <c r="I33" s="13">
        <v>0</v>
      </c>
      <c r="J33" s="13">
        <v>-4.2654890999999999</v>
      </c>
      <c r="K33" s="13">
        <v>-2.5376800000000001E-3</v>
      </c>
      <c r="L33" s="13">
        <v>0</v>
      </c>
      <c r="M33" s="13">
        <v>0</v>
      </c>
      <c r="N33" s="13">
        <v>-41.355468680000016</v>
      </c>
      <c r="O33" s="13">
        <v>-45.548693650000004</v>
      </c>
      <c r="P33" s="13">
        <v>0</v>
      </c>
      <c r="Q33" s="13">
        <v>0</v>
      </c>
      <c r="R33" s="13">
        <v>132.60207207000002</v>
      </c>
      <c r="S33" s="15"/>
    </row>
    <row r="34" spans="1:19" s="16" customFormat="1" hidden="1" x14ac:dyDescent="0.25">
      <c r="A34" s="21">
        <v>2011</v>
      </c>
      <c r="B34" s="22"/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</row>
    <row r="35" spans="1:19" s="16" customFormat="1" hidden="1" x14ac:dyDescent="0.25">
      <c r="A35" s="17" t="s">
        <v>16</v>
      </c>
      <c r="B35" s="18"/>
      <c r="C35" s="13">
        <v>0.71870694000000057</v>
      </c>
      <c r="D35" s="13">
        <v>3.7023229600000001</v>
      </c>
      <c r="E35" s="13">
        <v>16.103109660000001</v>
      </c>
      <c r="F35" s="13">
        <v>1.624990669999999</v>
      </c>
      <c r="G35" s="13">
        <v>22.149130230000004</v>
      </c>
      <c r="H35" s="13">
        <v>0.25483581</v>
      </c>
      <c r="I35" s="13">
        <v>0</v>
      </c>
      <c r="J35" s="13">
        <v>12.342214799999999</v>
      </c>
      <c r="K35" s="13">
        <v>-3.2884869999999997E-2</v>
      </c>
      <c r="L35" s="13">
        <v>0</v>
      </c>
      <c r="M35" s="13">
        <v>0</v>
      </c>
      <c r="N35" s="13">
        <v>19.786234440000001</v>
      </c>
      <c r="O35" s="13">
        <v>32.350400180000001</v>
      </c>
      <c r="P35" s="13">
        <v>0</v>
      </c>
      <c r="Q35" s="13">
        <v>0</v>
      </c>
      <c r="R35" s="13">
        <v>54.499530410000006</v>
      </c>
      <c r="S35" s="15"/>
    </row>
    <row r="36" spans="1:19" s="16" customFormat="1" hidden="1" x14ac:dyDescent="0.25">
      <c r="A36" s="17" t="s">
        <v>17</v>
      </c>
      <c r="B36" s="18"/>
      <c r="C36" s="13">
        <v>7.9134615999999998</v>
      </c>
      <c r="D36" s="13">
        <v>13.534498660000001</v>
      </c>
      <c r="E36" s="13">
        <v>9.8520522499999998</v>
      </c>
      <c r="F36" s="13">
        <v>-1.8462031999999962</v>
      </c>
      <c r="G36" s="13">
        <v>29.453809309999997</v>
      </c>
      <c r="H36" s="13">
        <v>-0.15312495000000001</v>
      </c>
      <c r="I36" s="13">
        <v>0</v>
      </c>
      <c r="J36" s="13">
        <v>-6.82341365</v>
      </c>
      <c r="K36" s="13">
        <v>-4.092494E-2</v>
      </c>
      <c r="L36" s="13">
        <v>0</v>
      </c>
      <c r="M36" s="13">
        <v>0</v>
      </c>
      <c r="N36" s="13">
        <v>38.821363030000008</v>
      </c>
      <c r="O36" s="13">
        <v>31.803899489999999</v>
      </c>
      <c r="P36" s="13">
        <v>0</v>
      </c>
      <c r="Q36" s="13">
        <v>0</v>
      </c>
      <c r="R36" s="13">
        <v>61.257708800000003</v>
      </c>
      <c r="S36" s="15"/>
    </row>
    <row r="37" spans="1:19" s="16" customFormat="1" hidden="1" x14ac:dyDescent="0.25">
      <c r="A37" s="17" t="s">
        <v>18</v>
      </c>
      <c r="B37" s="18"/>
      <c r="C37" s="13">
        <v>3.776193580000001</v>
      </c>
      <c r="D37" s="13">
        <v>15.109362059999999</v>
      </c>
      <c r="E37" s="13">
        <v>54.451719799999999</v>
      </c>
      <c r="F37" s="13">
        <v>2.7923014100000145</v>
      </c>
      <c r="G37" s="13">
        <v>76.129576850000007</v>
      </c>
      <c r="H37" s="13">
        <v>6.5021969999999998E-2</v>
      </c>
      <c r="I37" s="13">
        <v>0</v>
      </c>
      <c r="J37" s="13">
        <v>69.882864960000006</v>
      </c>
      <c r="K37" s="13">
        <v>-3.314404E-2</v>
      </c>
      <c r="L37" s="13">
        <v>0</v>
      </c>
      <c r="M37" s="13">
        <v>0</v>
      </c>
      <c r="N37" s="13">
        <v>21.403203229999988</v>
      </c>
      <c r="O37" s="13">
        <v>91.317946119999988</v>
      </c>
      <c r="P37" s="13">
        <v>0</v>
      </c>
      <c r="Q37" s="13">
        <v>0</v>
      </c>
      <c r="R37" s="13">
        <v>167.44752297000002</v>
      </c>
      <c r="S37" s="15"/>
    </row>
    <row r="38" spans="1:19" s="16" customFormat="1" hidden="1" x14ac:dyDescent="0.25">
      <c r="A38" s="19" t="s">
        <v>19</v>
      </c>
      <c r="B38" s="20"/>
      <c r="C38" s="13">
        <v>110.26042647</v>
      </c>
      <c r="D38" s="13">
        <v>7.2663427800000004</v>
      </c>
      <c r="E38" s="13">
        <v>42.926971110000004</v>
      </c>
      <c r="F38" s="13">
        <v>6.8396260799999888</v>
      </c>
      <c r="G38" s="13">
        <v>167.29336644</v>
      </c>
      <c r="H38" s="13">
        <v>0.23012538999999999</v>
      </c>
      <c r="I38" s="13">
        <v>0</v>
      </c>
      <c r="J38" s="13">
        <v>-3.8055100799999999</v>
      </c>
      <c r="K38" s="13">
        <v>-4.0841200000000001E-2</v>
      </c>
      <c r="L38" s="13">
        <v>0</v>
      </c>
      <c r="M38" s="13">
        <v>0</v>
      </c>
      <c r="N38" s="13">
        <v>98.905464300000006</v>
      </c>
      <c r="O38" s="13">
        <v>95.289238409999996</v>
      </c>
      <c r="P38" s="13">
        <v>0</v>
      </c>
      <c r="Q38" s="13">
        <v>0</v>
      </c>
      <c r="R38" s="13">
        <v>262.58260485</v>
      </c>
      <c r="S38" s="15"/>
    </row>
    <row r="39" spans="1:19" s="16" customFormat="1" x14ac:dyDescent="0.25">
      <c r="A39" s="21">
        <v>2012</v>
      </c>
      <c r="B39" s="22"/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</row>
    <row r="40" spans="1:19" s="16" customFormat="1" x14ac:dyDescent="0.25">
      <c r="A40" s="17" t="s">
        <v>16</v>
      </c>
      <c r="B40" s="18"/>
      <c r="C40" s="13">
        <v>-8.157812830000001</v>
      </c>
      <c r="D40" s="13">
        <v>4.8300834799999999</v>
      </c>
      <c r="E40" s="13">
        <v>37.27618683</v>
      </c>
      <c r="F40" s="13">
        <v>4.0618445799999936</v>
      </c>
      <c r="G40" s="13">
        <v>38.010302060000001</v>
      </c>
      <c r="H40" s="13">
        <v>0.14023358</v>
      </c>
      <c r="I40" s="13">
        <v>0</v>
      </c>
      <c r="J40" s="13">
        <v>-0.29354486000000002</v>
      </c>
      <c r="K40" s="13">
        <v>-0.28891902000000003</v>
      </c>
      <c r="L40" s="13">
        <v>0</v>
      </c>
      <c r="M40" s="13">
        <v>0</v>
      </c>
      <c r="N40" s="13">
        <v>2.1361803899999998</v>
      </c>
      <c r="O40" s="13">
        <v>1.6939500900000004</v>
      </c>
      <c r="P40" s="13">
        <v>0</v>
      </c>
      <c r="Q40" s="13">
        <v>0</v>
      </c>
      <c r="R40" s="13">
        <v>39.704252149999995</v>
      </c>
      <c r="S40" s="15"/>
    </row>
    <row r="41" spans="1:19" s="16" customFormat="1" x14ac:dyDescent="0.25">
      <c r="A41" s="19" t="s">
        <v>17</v>
      </c>
      <c r="B41" s="20"/>
      <c r="C41" s="13">
        <v>-2.1462598199999992</v>
      </c>
      <c r="D41" s="13">
        <v>12.31494728</v>
      </c>
      <c r="E41" s="13">
        <v>17.267383700000003</v>
      </c>
      <c r="F41" s="13">
        <v>-3.6093753399999979</v>
      </c>
      <c r="G41" s="13">
        <v>23.826695820000012</v>
      </c>
      <c r="H41" s="13">
        <v>-0.28263192999999998</v>
      </c>
      <c r="I41" s="13">
        <v>0</v>
      </c>
      <c r="J41" s="13">
        <v>-7.2091292300000003</v>
      </c>
      <c r="K41" s="13">
        <v>-4.0743599999999998E-2</v>
      </c>
      <c r="L41" s="13">
        <v>0</v>
      </c>
      <c r="M41" s="13">
        <v>0</v>
      </c>
      <c r="N41" s="13">
        <v>49.980507889999998</v>
      </c>
      <c r="O41" s="13">
        <v>42.448003129999996</v>
      </c>
      <c r="P41" s="13">
        <v>0</v>
      </c>
      <c r="Q41" s="13">
        <v>0</v>
      </c>
      <c r="R41" s="13">
        <v>66.27469895000003</v>
      </c>
      <c r="S41" s="15"/>
    </row>
    <row r="42" spans="1:19" s="16" customFormat="1" x14ac:dyDescent="0.25">
      <c r="A42" s="19" t="s">
        <v>18</v>
      </c>
      <c r="B42" s="20"/>
      <c r="C42" s="13">
        <v>6.9534928900000015</v>
      </c>
      <c r="D42" s="13">
        <v>6.1899828100000009</v>
      </c>
      <c r="E42" s="13">
        <v>42.698672490000007</v>
      </c>
      <c r="F42" s="13">
        <v>2.4907007699999797</v>
      </c>
      <c r="G42" s="13">
        <v>58.33284896</v>
      </c>
      <c r="H42" s="13">
        <v>3.209029E-2</v>
      </c>
      <c r="I42" s="13">
        <v>0</v>
      </c>
      <c r="J42" s="13">
        <v>-66.702761559999999</v>
      </c>
      <c r="K42" s="13">
        <v>-0.253872176</v>
      </c>
      <c r="L42" s="13">
        <v>0</v>
      </c>
      <c r="M42" s="13">
        <v>0</v>
      </c>
      <c r="N42" s="13">
        <v>-214.91627116399999</v>
      </c>
      <c r="O42" s="13">
        <v>-281.84081461</v>
      </c>
      <c r="P42" s="13">
        <v>0</v>
      </c>
      <c r="Q42" s="13">
        <v>0</v>
      </c>
      <c r="R42" s="13">
        <v>-223.50796565000002</v>
      </c>
      <c r="S42" s="15"/>
    </row>
    <row r="43" spans="1:19" s="16" customFormat="1" x14ac:dyDescent="0.25">
      <c r="A43" s="19" t="s">
        <v>19</v>
      </c>
      <c r="B43" s="20"/>
      <c r="C43" s="13">
        <v>159.65470692</v>
      </c>
      <c r="D43" s="13">
        <v>20.909987309999998</v>
      </c>
      <c r="E43" s="13">
        <v>67.155030080000003</v>
      </c>
      <c r="F43" s="13">
        <v>-2.1339582999999749</v>
      </c>
      <c r="G43" s="13">
        <v>245.58576601000004</v>
      </c>
      <c r="H43" s="13">
        <v>-1.7623700000000131E-3</v>
      </c>
      <c r="I43" s="13">
        <v>0</v>
      </c>
      <c r="J43" s="13">
        <v>-7.2055923899999996</v>
      </c>
      <c r="K43" s="13">
        <v>-4.0646000000000002E-2</v>
      </c>
      <c r="L43" s="13">
        <v>0</v>
      </c>
      <c r="M43" s="13">
        <v>0</v>
      </c>
      <c r="N43" s="13">
        <v>8.5544200700000008</v>
      </c>
      <c r="O43" s="13">
        <v>1.306419309999999</v>
      </c>
      <c r="P43" s="13">
        <v>0</v>
      </c>
      <c r="Q43" s="13">
        <v>500</v>
      </c>
      <c r="R43" s="13">
        <v>746.89218531999995</v>
      </c>
      <c r="S43" s="15"/>
    </row>
    <row r="44" spans="1:19" s="16" customFormat="1" x14ac:dyDescent="0.25">
      <c r="A44" s="21">
        <v>2013</v>
      </c>
      <c r="B44" s="22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1:19" x14ac:dyDescent="0.25">
      <c r="A45" s="23" t="s">
        <v>16</v>
      </c>
      <c r="B45" s="24"/>
      <c r="C45" s="9">
        <v>-5.9751860300000015</v>
      </c>
      <c r="D45" s="9">
        <v>6.4170816300000002</v>
      </c>
      <c r="E45" s="9">
        <v>-15.587171559999998</v>
      </c>
      <c r="F45" s="9">
        <v>-1.0049666900000034</v>
      </c>
      <c r="G45" s="9">
        <v>-16.150242650000003</v>
      </c>
      <c r="H45" s="9">
        <v>2.5521780000000001E-2</v>
      </c>
      <c r="I45" s="9">
        <v>0</v>
      </c>
      <c r="J45" s="9">
        <v>-0.29782525999999998</v>
      </c>
      <c r="K45" s="9">
        <v>-0.28518523000000001</v>
      </c>
      <c r="L45" s="9">
        <v>0</v>
      </c>
      <c r="M45" s="9">
        <v>0</v>
      </c>
      <c r="N45" s="9">
        <v>27.300277100000002</v>
      </c>
      <c r="O45" s="9">
        <v>26.742788390000001</v>
      </c>
      <c r="P45" s="9">
        <v>0</v>
      </c>
      <c r="Q45" s="9">
        <v>0</v>
      </c>
      <c r="R45" s="9">
        <v>10.592545739999991</v>
      </c>
      <c r="S45" s="25"/>
    </row>
    <row r="46" spans="1:19" x14ac:dyDescent="0.25">
      <c r="A46" s="23" t="s">
        <v>17</v>
      </c>
      <c r="B46" s="24"/>
      <c r="C46" s="9">
        <v>21.761438470000002</v>
      </c>
      <c r="D46" s="9">
        <v>7.8823533500000007</v>
      </c>
      <c r="E46" s="9">
        <v>20.829521480000004</v>
      </c>
      <c r="F46" s="9">
        <v>-3.2753335700000115</v>
      </c>
      <c r="G46" s="9">
        <v>47.19797973</v>
      </c>
      <c r="H46" s="9">
        <v>-0.21506272999999998</v>
      </c>
      <c r="I46" s="9">
        <v>0</v>
      </c>
      <c r="J46" s="9">
        <v>-7.0800739100000003</v>
      </c>
      <c r="K46" s="9">
        <v>-4.0536660000000002E-2</v>
      </c>
      <c r="L46" s="9">
        <v>0</v>
      </c>
      <c r="M46" s="9">
        <v>0</v>
      </c>
      <c r="N46" s="9">
        <v>98.052636620000001</v>
      </c>
      <c r="O46" s="9">
        <v>90.716963320000005</v>
      </c>
      <c r="P46" s="9">
        <v>0</v>
      </c>
      <c r="Q46" s="9">
        <v>-12.1875</v>
      </c>
      <c r="R46" s="9">
        <v>125.72744305000002</v>
      </c>
      <c r="S46" s="25"/>
    </row>
    <row r="47" spans="1:19" x14ac:dyDescent="0.25">
      <c r="A47" s="26" t="s">
        <v>18</v>
      </c>
      <c r="B47" s="27"/>
      <c r="C47" s="9">
        <v>24.697734410000002</v>
      </c>
      <c r="D47" s="9">
        <v>17.148703989999998</v>
      </c>
      <c r="E47" s="9">
        <v>15.782319309999998</v>
      </c>
      <c r="F47" s="9">
        <v>0.25051207999999558</v>
      </c>
      <c r="G47" s="9">
        <v>57.879269789999995</v>
      </c>
      <c r="H47" s="9">
        <v>0.23360196999999999</v>
      </c>
      <c r="I47" s="9">
        <v>0</v>
      </c>
      <c r="J47" s="9">
        <v>-0.30276155999999999</v>
      </c>
      <c r="K47" s="9">
        <v>-0.29025589000000002</v>
      </c>
      <c r="L47" s="9">
        <v>0</v>
      </c>
      <c r="M47" s="9">
        <v>0</v>
      </c>
      <c r="N47" s="9">
        <v>-6.2468079300000001</v>
      </c>
      <c r="O47" s="9">
        <v>-6.606223410000001</v>
      </c>
      <c r="P47" s="9">
        <v>0</v>
      </c>
      <c r="Q47" s="9">
        <v>500</v>
      </c>
      <c r="R47" s="9">
        <v>551.27304637999998</v>
      </c>
      <c r="S47" s="25"/>
    </row>
    <row r="48" spans="1:19" x14ac:dyDescent="0.25">
      <c r="A48" s="26" t="s">
        <v>19</v>
      </c>
      <c r="B48" s="27"/>
      <c r="C48" s="9">
        <v>182.64561670999998</v>
      </c>
      <c r="D48" s="9">
        <v>19.304121930000001</v>
      </c>
      <c r="E48" s="9">
        <v>66.512104980000004</v>
      </c>
      <c r="F48" s="9">
        <v>2.1900779099999887</v>
      </c>
      <c r="G48" s="9">
        <v>270.65192152999998</v>
      </c>
      <c r="H48" s="9">
        <v>-0.11946714000000003</v>
      </c>
      <c r="I48" s="9">
        <v>0</v>
      </c>
      <c r="J48" s="9">
        <v>-6.9599871899999997</v>
      </c>
      <c r="K48" s="9">
        <v>-4.045079E-2</v>
      </c>
      <c r="L48" s="9">
        <v>0</v>
      </c>
      <c r="M48" s="9">
        <v>0</v>
      </c>
      <c r="N48" s="9">
        <v>18.228375970000002</v>
      </c>
      <c r="O48" s="9">
        <v>11.10847085</v>
      </c>
      <c r="P48" s="9">
        <v>0</v>
      </c>
      <c r="Q48" s="9">
        <v>-12.1875</v>
      </c>
      <c r="R48" s="9">
        <v>269.57289237999998</v>
      </c>
      <c r="S48" s="25"/>
    </row>
    <row r="49" spans="1:19" x14ac:dyDescent="0.25">
      <c r="A49" s="28">
        <v>2014</v>
      </c>
      <c r="B49" s="2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9" x14ac:dyDescent="0.25">
      <c r="A50" s="23" t="s">
        <v>16</v>
      </c>
      <c r="B50" s="24"/>
      <c r="C50" s="9">
        <v>6.5606742800000006</v>
      </c>
      <c r="D50" s="9">
        <v>0.54130718000000044</v>
      </c>
      <c r="E50" s="9">
        <v>4.7586491459999962</v>
      </c>
      <c r="F50" s="9">
        <v>4.3405575540000045</v>
      </c>
      <c r="G50" s="9">
        <v>16.201188160000001</v>
      </c>
      <c r="H50" s="9">
        <v>6.18427E-2</v>
      </c>
      <c r="I50" s="9">
        <v>0</v>
      </c>
      <c r="J50" s="9">
        <v>4.1287555100000004</v>
      </c>
      <c r="K50" s="9">
        <v>-0.33072657</v>
      </c>
      <c r="L50" s="9">
        <v>0</v>
      </c>
      <c r="M50" s="9">
        <v>0</v>
      </c>
      <c r="N50" s="9">
        <v>-9.0225426099999986</v>
      </c>
      <c r="O50" s="9">
        <v>-5.1626709700000006</v>
      </c>
      <c r="P50" s="9">
        <v>0</v>
      </c>
      <c r="Q50" s="9">
        <v>-14.875</v>
      </c>
      <c r="R50" s="9">
        <v>-3.8364828099999926</v>
      </c>
      <c r="S50" s="25"/>
    </row>
    <row r="51" spans="1:19" x14ac:dyDescent="0.25">
      <c r="A51" s="26" t="s">
        <v>17</v>
      </c>
      <c r="B51" s="27"/>
      <c r="C51" s="9">
        <v>27.822885759999998</v>
      </c>
      <c r="D51" s="9">
        <v>6.1731355699999995</v>
      </c>
      <c r="E51" s="9">
        <v>4.1027306199999956</v>
      </c>
      <c r="F51" s="9">
        <v>2.950277000001833E-2</v>
      </c>
      <c r="G51" s="9">
        <v>38.128254720000015</v>
      </c>
      <c r="H51" s="9">
        <v>-0.17207014000000004</v>
      </c>
      <c r="I51" s="9">
        <v>0</v>
      </c>
      <c r="J51" s="9">
        <v>-6.8632417100000005</v>
      </c>
      <c r="K51" s="9">
        <v>-4.0342589999999998E-2</v>
      </c>
      <c r="L51" s="9">
        <v>0</v>
      </c>
      <c r="M51" s="9">
        <v>0</v>
      </c>
      <c r="N51" s="9">
        <v>41.045682000000006</v>
      </c>
      <c r="O51" s="9">
        <v>33.970027560000005</v>
      </c>
      <c r="P51" s="9">
        <v>0</v>
      </c>
      <c r="Q51" s="9">
        <v>-12.1875</v>
      </c>
      <c r="R51" s="9">
        <v>59.910782280000021</v>
      </c>
      <c r="S51" s="25"/>
    </row>
    <row r="52" spans="1:19" x14ac:dyDescent="0.25">
      <c r="A52" s="26" t="s">
        <v>18</v>
      </c>
      <c r="B52" s="27"/>
      <c r="C52" s="9">
        <v>146.77734434000001</v>
      </c>
      <c r="D52" s="9">
        <v>3.8915204499999998</v>
      </c>
      <c r="E52" s="9">
        <v>34.853793920000001</v>
      </c>
      <c r="F52" s="9">
        <v>0.16338997999999272</v>
      </c>
      <c r="G52" s="9">
        <v>185.68604869000001</v>
      </c>
      <c r="H52" s="9">
        <v>4.6563E-2</v>
      </c>
      <c r="I52" s="9">
        <v>0</v>
      </c>
      <c r="J52" s="9">
        <v>-1.4789427599999998</v>
      </c>
      <c r="K52" s="9">
        <v>-0.3112106</v>
      </c>
      <c r="L52" s="9">
        <v>0</v>
      </c>
      <c r="M52" s="9">
        <v>0</v>
      </c>
      <c r="N52" s="9">
        <v>1.8460659199999991</v>
      </c>
      <c r="O52" s="9">
        <v>0.10247556000000024</v>
      </c>
      <c r="P52" s="9">
        <v>0</v>
      </c>
      <c r="Q52" s="9">
        <v>-14.875</v>
      </c>
      <c r="R52" s="9">
        <v>170.91352425000002</v>
      </c>
      <c r="S52" s="25"/>
    </row>
    <row r="53" spans="1:19" x14ac:dyDescent="0.25">
      <c r="A53" s="26" t="s">
        <v>19</v>
      </c>
      <c r="B53" s="27"/>
      <c r="C53" s="9">
        <v>74.30687116</v>
      </c>
      <c r="D53" s="9">
        <v>15.910695089999999</v>
      </c>
      <c r="E53" s="9">
        <v>69.359294000000006</v>
      </c>
      <c r="F53" s="9">
        <v>17.30125614</v>
      </c>
      <c r="G53" s="9">
        <v>176.87811638999997</v>
      </c>
      <c r="H53" s="9">
        <v>-3.0261459999999962E-2</v>
      </c>
      <c r="I53" s="9">
        <v>0</v>
      </c>
      <c r="J53" s="9">
        <v>-6.7948891099999997</v>
      </c>
      <c r="K53" s="9">
        <v>-4.0255579999999999E-2</v>
      </c>
      <c r="L53" s="9">
        <v>0</v>
      </c>
      <c r="M53" s="9">
        <v>0</v>
      </c>
      <c r="N53" s="9">
        <v>6.8117790100000004</v>
      </c>
      <c r="O53" s="9">
        <v>-5.3627139999999685E-2</v>
      </c>
      <c r="P53" s="9">
        <v>0</v>
      </c>
      <c r="Q53" s="9">
        <v>-12.1875</v>
      </c>
      <c r="R53" s="9">
        <v>164.63698925</v>
      </c>
      <c r="S53" s="25"/>
    </row>
    <row r="54" spans="1:19" x14ac:dyDescent="0.25">
      <c r="A54" s="28">
        <v>2015</v>
      </c>
      <c r="B54" s="2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9" x14ac:dyDescent="0.25">
      <c r="A55" s="23" t="s">
        <v>16</v>
      </c>
      <c r="B55" s="24"/>
      <c r="C55" s="9">
        <v>7.6696681900000012</v>
      </c>
      <c r="D55" s="9">
        <v>3.89218492</v>
      </c>
      <c r="E55" s="9">
        <v>3.6384905900000035</v>
      </c>
      <c r="F55" s="9">
        <v>4.4279090999999928</v>
      </c>
      <c r="G55" s="9">
        <v>19.628252799999999</v>
      </c>
      <c r="H55" s="9">
        <v>0.44036733</v>
      </c>
      <c r="I55" s="9">
        <v>0</v>
      </c>
      <c r="J55" s="9">
        <v>-1.4657444199999998</v>
      </c>
      <c r="K55" s="9">
        <v>-0.26680890000000002</v>
      </c>
      <c r="L55" s="9">
        <v>0</v>
      </c>
      <c r="M55" s="9">
        <v>0</v>
      </c>
      <c r="N55" s="9">
        <v>-8.0689627400000017</v>
      </c>
      <c r="O55" s="9">
        <v>-9.36114873</v>
      </c>
      <c r="P55" s="9">
        <v>0</v>
      </c>
      <c r="Q55" s="9">
        <v>-14.875</v>
      </c>
      <c r="R55" s="9">
        <v>-4.607895929999998</v>
      </c>
      <c r="S55" s="30"/>
    </row>
    <row r="56" spans="1:19" x14ac:dyDescent="0.25">
      <c r="A56" s="26" t="s">
        <v>17</v>
      </c>
      <c r="B56" s="27"/>
      <c r="C56" s="9">
        <v>19.37874399</v>
      </c>
      <c r="D56" s="9">
        <v>212.40610458</v>
      </c>
      <c r="E56" s="9">
        <v>21.236717580000004</v>
      </c>
      <c r="F56" s="9">
        <v>17.628795849999996</v>
      </c>
      <c r="G56" s="9">
        <v>270.65036199999997</v>
      </c>
      <c r="H56" s="9">
        <v>-0.50116388999999995</v>
      </c>
      <c r="I56" s="9">
        <v>0</v>
      </c>
      <c r="J56" s="9">
        <v>-6.7200820700000001</v>
      </c>
      <c r="K56" s="9">
        <v>-4.0148379999999997E-2</v>
      </c>
      <c r="L56" s="9">
        <v>0</v>
      </c>
      <c r="M56" s="9">
        <v>0</v>
      </c>
      <c r="N56" s="9">
        <v>-133.66772079999998</v>
      </c>
      <c r="O56" s="9">
        <v>-140.92911514000002</v>
      </c>
      <c r="P56" s="9">
        <v>0</v>
      </c>
      <c r="Q56" s="9">
        <v>-12.1875</v>
      </c>
      <c r="R56" s="9">
        <v>117.53374685999998</v>
      </c>
      <c r="S56" s="30"/>
    </row>
    <row r="57" spans="1:19" x14ac:dyDescent="0.25">
      <c r="A57" s="26" t="s">
        <v>18</v>
      </c>
      <c r="B57" s="27"/>
      <c r="C57" s="9">
        <v>161.76344391999999</v>
      </c>
      <c r="D57" s="9">
        <v>3.20805308</v>
      </c>
      <c r="E57" s="9">
        <v>16.810798149999997</v>
      </c>
      <c r="F57" s="9">
        <v>18.93456887</v>
      </c>
      <c r="G57" s="9">
        <v>200.71686402</v>
      </c>
      <c r="H57" s="9">
        <v>0.72005447</v>
      </c>
      <c r="I57" s="9">
        <v>0</v>
      </c>
      <c r="J57" s="9">
        <v>-1.4596290199999999</v>
      </c>
      <c r="K57" s="9">
        <v>-0.2734412</v>
      </c>
      <c r="L57" s="9">
        <v>0</v>
      </c>
      <c r="M57" s="9">
        <v>0</v>
      </c>
      <c r="N57" s="9">
        <v>-3.4307252900000003</v>
      </c>
      <c r="O57" s="9">
        <v>-4.4437410400000008</v>
      </c>
      <c r="P57" s="9">
        <v>0</v>
      </c>
      <c r="Q57" s="9">
        <v>-14.875</v>
      </c>
      <c r="R57" s="9">
        <v>181.39812298000004</v>
      </c>
      <c r="S57" s="30"/>
    </row>
    <row r="58" spans="1:19" x14ac:dyDescent="0.25">
      <c r="A58" s="26" t="s">
        <v>19</v>
      </c>
      <c r="B58" s="27"/>
      <c r="C58" s="9">
        <v>89.088402029999997</v>
      </c>
      <c r="D58" s="9">
        <v>35.90865385</v>
      </c>
      <c r="E58" s="9">
        <v>52.007165150000006</v>
      </c>
      <c r="F58" s="9">
        <v>33.818132490000011</v>
      </c>
      <c r="G58" s="9">
        <v>210.82235351999998</v>
      </c>
      <c r="H58" s="9">
        <v>-0.37509332000000006</v>
      </c>
      <c r="I58" s="9">
        <v>0</v>
      </c>
      <c r="J58" s="9">
        <v>-6.6711032499999998</v>
      </c>
      <c r="K58" s="9">
        <v>-4.006038E-2</v>
      </c>
      <c r="L58" s="9">
        <v>0</v>
      </c>
      <c r="M58" s="9">
        <v>0</v>
      </c>
      <c r="N58" s="9">
        <v>8.3900733800000005</v>
      </c>
      <c r="O58" s="9">
        <v>1.3038164300000012</v>
      </c>
      <c r="P58" s="9">
        <v>0</v>
      </c>
      <c r="Q58" s="9">
        <v>-12.1875</v>
      </c>
      <c r="R58" s="9">
        <v>199.93866994999996</v>
      </c>
      <c r="S58" s="30"/>
    </row>
    <row r="59" spans="1:19" x14ac:dyDescent="0.25">
      <c r="A59" s="28">
        <v>2016</v>
      </c>
      <c r="B59" s="2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9" x14ac:dyDescent="0.25">
      <c r="A60" s="23" t="s">
        <v>16</v>
      </c>
      <c r="B60" s="24"/>
      <c r="C60" s="9">
        <v>-2.5909999999999993</v>
      </c>
      <c r="D60" s="9">
        <v>10.59</v>
      </c>
      <c r="E60" s="9">
        <v>6.3979999999999961</v>
      </c>
      <c r="F60" s="9">
        <v>25.079941139999974</v>
      </c>
      <c r="G60" s="9">
        <v>39.476941139999965</v>
      </c>
      <c r="H60" s="9">
        <v>0.14599999999999999</v>
      </c>
      <c r="I60" s="9">
        <v>0</v>
      </c>
      <c r="J60" s="9">
        <v>-1.4450000000000001</v>
      </c>
      <c r="K60" s="9">
        <v>-0.26900000000000002</v>
      </c>
      <c r="L60" s="9">
        <v>0</v>
      </c>
      <c r="M60" s="9">
        <v>0</v>
      </c>
      <c r="N60" s="9">
        <v>-6.0358685300000001</v>
      </c>
      <c r="O60" s="9">
        <v>-7.6038685299999997</v>
      </c>
      <c r="P60" s="9">
        <v>0</v>
      </c>
      <c r="Q60" s="9">
        <v>-14.875</v>
      </c>
      <c r="R60" s="9">
        <v>16.998072609999966</v>
      </c>
      <c r="S60" s="30"/>
    </row>
    <row r="61" spans="1:19" x14ac:dyDescent="0.25">
      <c r="A61" s="26" t="s">
        <v>17</v>
      </c>
      <c r="B61" s="27"/>
      <c r="C61" s="9">
        <v>76.971999999999994</v>
      </c>
      <c r="D61" s="9">
        <v>8.3079999999999998</v>
      </c>
      <c r="E61" s="9">
        <v>34.199000000000005</v>
      </c>
      <c r="F61" s="9">
        <v>15.111206860000003</v>
      </c>
      <c r="G61" s="9">
        <v>134.59020686</v>
      </c>
      <c r="H61" s="9">
        <v>-0.23299999999999998</v>
      </c>
      <c r="I61" s="9">
        <v>0</v>
      </c>
      <c r="J61" s="9">
        <v>-6.6159999999999997</v>
      </c>
      <c r="K61" s="9">
        <v>-0.23400000000000001</v>
      </c>
      <c r="L61" s="9">
        <v>0</v>
      </c>
      <c r="M61" s="9">
        <v>0</v>
      </c>
      <c r="N61" s="9">
        <v>84.890043940000012</v>
      </c>
      <c r="O61" s="9">
        <v>77.80704394</v>
      </c>
      <c r="P61" s="9">
        <v>0</v>
      </c>
      <c r="Q61" s="9">
        <v>-12.186999999999999</v>
      </c>
      <c r="R61" s="9">
        <v>200.21025080000001</v>
      </c>
      <c r="S61" s="30"/>
    </row>
    <row r="62" spans="1:19" x14ac:dyDescent="0.25">
      <c r="A62" s="26" t="s">
        <v>18</v>
      </c>
      <c r="B62" s="27"/>
      <c r="C62" s="9">
        <v>136.12099999999998</v>
      </c>
      <c r="D62" s="9">
        <v>10.538999999999998</v>
      </c>
      <c r="E62" s="9">
        <v>44.337999999999994</v>
      </c>
      <c r="F62" s="9">
        <v>14.365527190000032</v>
      </c>
      <c r="G62" s="9">
        <v>205.36352719000001</v>
      </c>
      <c r="H62" s="9">
        <v>0.222</v>
      </c>
      <c r="I62" s="9">
        <v>0</v>
      </c>
      <c r="J62" s="9">
        <v>-1.4370000000000001</v>
      </c>
      <c r="K62" s="9">
        <v>-0.27200000000000002</v>
      </c>
      <c r="L62" s="9">
        <v>0</v>
      </c>
      <c r="M62" s="9">
        <v>0</v>
      </c>
      <c r="N62" s="9">
        <v>-6.726993170000001</v>
      </c>
      <c r="O62" s="9">
        <v>-8.2139931700000002</v>
      </c>
      <c r="P62" s="9">
        <v>0</v>
      </c>
      <c r="Q62" s="9">
        <v>-14.875</v>
      </c>
      <c r="R62" s="9">
        <v>182.27453402000003</v>
      </c>
      <c r="S62" s="30"/>
    </row>
    <row r="63" spans="1:19" x14ac:dyDescent="0.25">
      <c r="A63" s="26" t="s">
        <v>19</v>
      </c>
      <c r="B63" s="27"/>
      <c r="C63" s="9">
        <v>68.251452389999997</v>
      </c>
      <c r="D63" s="9">
        <v>17.158321989999997</v>
      </c>
      <c r="E63" s="9">
        <v>56.026855130000001</v>
      </c>
      <c r="F63" s="9">
        <v>24.841683460000013</v>
      </c>
      <c r="G63" s="9">
        <v>166.27831297</v>
      </c>
      <c r="H63" s="9">
        <v>0.29637762999999984</v>
      </c>
      <c r="I63" s="9">
        <v>0</v>
      </c>
      <c r="J63" s="9">
        <v>-6.5790844000000002</v>
      </c>
      <c r="K63" s="9">
        <v>-0.23498711</v>
      </c>
      <c r="L63" s="9">
        <v>0</v>
      </c>
      <c r="M63" s="9">
        <v>1.1200000000000001</v>
      </c>
      <c r="N63" s="9">
        <v>-12.195025749999997</v>
      </c>
      <c r="O63" s="9">
        <v>-17.592719630000001</v>
      </c>
      <c r="P63" s="9">
        <v>0</v>
      </c>
      <c r="Q63" s="9">
        <v>-12.1875</v>
      </c>
      <c r="R63" s="9">
        <v>136.49809334000003</v>
      </c>
      <c r="S63" s="30"/>
    </row>
    <row r="64" spans="1:19" x14ac:dyDescent="0.25">
      <c r="A64" s="28">
        <v>2017</v>
      </c>
      <c r="B64" s="2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9" x14ac:dyDescent="0.25">
      <c r="A65" s="23" t="s">
        <v>16</v>
      </c>
      <c r="B65" s="24"/>
      <c r="C65" s="9">
        <v>16.554377080000002</v>
      </c>
      <c r="D65" s="9">
        <v>0.97943474999999935</v>
      </c>
      <c r="E65" s="9">
        <v>22.954727239999997</v>
      </c>
      <c r="F65" s="9">
        <v>12.719492959999986</v>
      </c>
      <c r="G65" s="9">
        <v>53.208032029999998</v>
      </c>
      <c r="H65" s="9">
        <v>2.8350108600000001</v>
      </c>
      <c r="I65" s="9">
        <v>0</v>
      </c>
      <c r="J65" s="9">
        <v>-1.4200994999999998</v>
      </c>
      <c r="K65" s="9">
        <v>-0.25762910999999999</v>
      </c>
      <c r="L65" s="9">
        <v>0</v>
      </c>
      <c r="M65" s="9">
        <v>-1.097889E-2</v>
      </c>
      <c r="N65" s="9">
        <v>16.848261479999998</v>
      </c>
      <c r="O65" s="9">
        <v>17.994564839999999</v>
      </c>
      <c r="P65" s="9">
        <v>0</v>
      </c>
      <c r="Q65" s="9">
        <v>985.125</v>
      </c>
      <c r="R65" s="9">
        <v>1056.32759687</v>
      </c>
      <c r="S65" s="31"/>
    </row>
    <row r="66" spans="1:19" x14ac:dyDescent="0.25">
      <c r="A66" s="26" t="s">
        <v>17</v>
      </c>
      <c r="B66" s="27"/>
      <c r="C66" s="9">
        <v>141.40707190999998</v>
      </c>
      <c r="D66" s="9">
        <v>6.6615977100000006</v>
      </c>
      <c r="E66" s="9">
        <v>98.552950959999976</v>
      </c>
      <c r="F66" s="9">
        <v>3.2579460200000376</v>
      </c>
      <c r="G66" s="9">
        <v>249.8795666</v>
      </c>
      <c r="H66" s="9">
        <v>-0.43750169999999988</v>
      </c>
      <c r="I66" s="9">
        <v>0</v>
      </c>
      <c r="J66" s="9">
        <v>-6.5148762500000004</v>
      </c>
      <c r="K66" s="9">
        <v>-0.23488203999999999</v>
      </c>
      <c r="L66" s="9">
        <v>0</v>
      </c>
      <c r="M66" s="9">
        <v>0.10574939999999999</v>
      </c>
      <c r="N66" s="9">
        <v>1.728695899999996</v>
      </c>
      <c r="O66" s="9">
        <v>-5.252814690000001</v>
      </c>
      <c r="P66" s="9">
        <v>0</v>
      </c>
      <c r="Q66" s="9">
        <v>-12.186999999999999</v>
      </c>
      <c r="R66" s="9">
        <v>232.43975190999998</v>
      </c>
      <c r="S66" s="32"/>
    </row>
    <row r="67" spans="1:19" x14ac:dyDescent="0.25">
      <c r="A67" s="26" t="s">
        <v>18</v>
      </c>
      <c r="B67" s="27"/>
      <c r="C67" s="9">
        <v>44.571714889999996</v>
      </c>
      <c r="D67" s="9">
        <v>-5.8936927099999998</v>
      </c>
      <c r="E67" s="9">
        <v>-2.7476087000000007</v>
      </c>
      <c r="F67" s="9">
        <v>28.84940654</v>
      </c>
      <c r="G67" s="9">
        <v>64.779820020000003</v>
      </c>
      <c r="H67" s="9">
        <v>1.65912562</v>
      </c>
      <c r="I67" s="9">
        <v>0</v>
      </c>
      <c r="J67" s="9">
        <v>-1.4132275399999998</v>
      </c>
      <c r="K67" s="9">
        <v>-0.28635633999999999</v>
      </c>
      <c r="L67" s="9">
        <v>0</v>
      </c>
      <c r="M67" s="9">
        <v>2.388142E-2</v>
      </c>
      <c r="N67" s="9">
        <v>-8.0200638900000012</v>
      </c>
      <c r="O67" s="9">
        <v>-8.036640730000002</v>
      </c>
      <c r="P67" s="9">
        <v>0</v>
      </c>
      <c r="Q67" s="9">
        <v>-37.375</v>
      </c>
      <c r="R67" s="9">
        <v>19.36817929</v>
      </c>
      <c r="S67" s="30"/>
    </row>
    <row r="68" spans="1:19" x14ac:dyDescent="0.25">
      <c r="A68" s="26" t="s">
        <v>19</v>
      </c>
      <c r="B68" s="27"/>
      <c r="C68" s="9">
        <v>203.45024377999999</v>
      </c>
      <c r="D68" s="9">
        <v>8.304558440000001</v>
      </c>
      <c r="E68" s="9">
        <v>85.865978670000004</v>
      </c>
      <c r="F68" s="9">
        <v>13.024046590000005</v>
      </c>
      <c r="G68" s="9">
        <v>310.64482748</v>
      </c>
      <c r="H68" s="9">
        <v>0.90771016999999987</v>
      </c>
      <c r="I68" s="9">
        <v>0</v>
      </c>
      <c r="J68" s="9">
        <v>-6.4262221500000001</v>
      </c>
      <c r="K68" s="9">
        <v>-0.23479190999999999</v>
      </c>
      <c r="L68" s="9">
        <v>0</v>
      </c>
      <c r="M68" s="9">
        <v>7.9998609999999998E-2</v>
      </c>
      <c r="N68" s="9">
        <v>213.73939976999998</v>
      </c>
      <c r="O68" s="9">
        <v>208.06609448999998</v>
      </c>
      <c r="P68" s="9">
        <v>0</v>
      </c>
      <c r="Q68" s="9">
        <v>-12.186999999999999</v>
      </c>
      <c r="R68" s="9">
        <v>506.52392197000006</v>
      </c>
      <c r="S68" s="30"/>
    </row>
    <row r="69" spans="1:19" x14ac:dyDescent="0.25">
      <c r="A69" s="28">
        <v>2018</v>
      </c>
      <c r="B69" s="2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9" x14ac:dyDescent="0.25">
      <c r="A70" s="23" t="s">
        <v>16</v>
      </c>
      <c r="B70" s="24"/>
      <c r="C70" s="9">
        <v>38.614823909999998</v>
      </c>
      <c r="D70" s="9">
        <v>-11.00043719</v>
      </c>
      <c r="E70" s="9">
        <v>-35.477862840000007</v>
      </c>
      <c r="F70" s="9">
        <v>24.149317159999995</v>
      </c>
      <c r="G70" s="9">
        <v>16.285841039999994</v>
      </c>
      <c r="H70" s="9">
        <v>0.28175440000000002</v>
      </c>
      <c r="I70" s="9">
        <v>0</v>
      </c>
      <c r="J70" s="9">
        <v>-1.3972770299999999</v>
      </c>
      <c r="K70" s="9">
        <v>-0.29059707000000001</v>
      </c>
      <c r="L70" s="9">
        <v>0</v>
      </c>
      <c r="M70" s="9">
        <v>0.12304168000000001</v>
      </c>
      <c r="N70" s="9">
        <v>29.398961520000007</v>
      </c>
      <c r="O70" s="9">
        <v>28.015883500000001</v>
      </c>
      <c r="P70" s="9">
        <v>0</v>
      </c>
      <c r="Q70" s="9">
        <v>-37.375</v>
      </c>
      <c r="R70" s="9">
        <v>6.9267245399999808</v>
      </c>
      <c r="S70" s="31"/>
    </row>
    <row r="71" spans="1:19" x14ac:dyDescent="0.25">
      <c r="A71" s="26" t="s">
        <v>17</v>
      </c>
      <c r="B71" s="27"/>
      <c r="C71" s="9">
        <v>72.937469910000004</v>
      </c>
      <c r="D71" s="9">
        <v>21.249902089999999</v>
      </c>
      <c r="E71" s="9">
        <v>-20.617854410000007</v>
      </c>
      <c r="F71" s="9">
        <v>20.138765010000011</v>
      </c>
      <c r="G71" s="9">
        <v>93.70828259999999</v>
      </c>
      <c r="H71" s="9">
        <v>-2.6842060000000112E-2</v>
      </c>
      <c r="I71" s="9">
        <v>0</v>
      </c>
      <c r="J71" s="9">
        <v>0</v>
      </c>
      <c r="K71" s="9">
        <v>-0.2346879</v>
      </c>
      <c r="L71" s="9">
        <v>0</v>
      </c>
      <c r="M71" s="9">
        <v>0</v>
      </c>
      <c r="N71" s="9">
        <v>61.501704169999996</v>
      </c>
      <c r="O71" s="9">
        <v>61.240174209999999</v>
      </c>
      <c r="P71" s="9">
        <v>-0.46902408000000001</v>
      </c>
      <c r="Q71" s="9">
        <v>-12.1875</v>
      </c>
      <c r="R71" s="9">
        <v>142.29193272999998</v>
      </c>
      <c r="S71" s="31"/>
    </row>
    <row r="72" spans="1:19" x14ac:dyDescent="0.25">
      <c r="A72" s="26" t="s">
        <v>18</v>
      </c>
      <c r="B72" s="27"/>
      <c r="C72" s="9">
        <v>37.754237720000006</v>
      </c>
      <c r="D72" s="9">
        <v>-9.0278444600000007</v>
      </c>
      <c r="E72" s="9">
        <v>26.46569842000001</v>
      </c>
      <c r="F72" s="9">
        <v>19.390736030000006</v>
      </c>
      <c r="G72" s="9">
        <v>74.582827710000004</v>
      </c>
      <c r="H72" s="9">
        <v>0.85894314000000005</v>
      </c>
      <c r="I72" s="9">
        <v>0</v>
      </c>
      <c r="J72" s="9">
        <v>-1.3900267999999998</v>
      </c>
      <c r="K72" s="9">
        <v>-0.27477415999999999</v>
      </c>
      <c r="L72" s="9">
        <v>0</v>
      </c>
      <c r="M72" s="9">
        <v>2.823966E-2</v>
      </c>
      <c r="N72" s="9">
        <v>-6.7355578899999973</v>
      </c>
      <c r="O72" s="9">
        <v>-7.5131760499999984</v>
      </c>
      <c r="P72" s="9">
        <v>0</v>
      </c>
      <c r="Q72" s="9">
        <v>-37.375</v>
      </c>
      <c r="R72" s="9">
        <v>29.694651659999977</v>
      </c>
      <c r="S72" s="31"/>
    </row>
    <row r="73" spans="1:19" x14ac:dyDescent="0.25">
      <c r="A73" s="26" t="s">
        <v>19</v>
      </c>
      <c r="B73" s="27"/>
      <c r="C73" s="9">
        <v>115.32706672</v>
      </c>
      <c r="D73" s="9">
        <v>23.254433689999999</v>
      </c>
      <c r="E73" s="9">
        <v>35.76560597000001</v>
      </c>
      <c r="F73" s="9">
        <v>35.778524970000028</v>
      </c>
      <c r="G73" s="9">
        <v>210.12563135000005</v>
      </c>
      <c r="H73" s="9">
        <v>4.6178027000000004</v>
      </c>
      <c r="I73" s="9">
        <v>0</v>
      </c>
      <c r="J73" s="9">
        <v>0</v>
      </c>
      <c r="K73" s="9">
        <v>-0.23459669999999999</v>
      </c>
      <c r="L73" s="9">
        <v>0</v>
      </c>
      <c r="M73" s="9">
        <v>-1.0546563099999999</v>
      </c>
      <c r="N73" s="9">
        <v>107.25348655799999</v>
      </c>
      <c r="O73" s="9">
        <v>110.74591438799999</v>
      </c>
      <c r="P73" s="9">
        <v>-0.16387814000000001</v>
      </c>
      <c r="Q73" s="9">
        <v>-12.1875</v>
      </c>
      <c r="R73" s="9">
        <v>308.52016759800006</v>
      </c>
      <c r="S73" s="31"/>
    </row>
    <row r="74" spans="1:19" x14ac:dyDescent="0.25">
      <c r="A74" s="28">
        <v>2019</v>
      </c>
      <c r="B74" s="2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9" x14ac:dyDescent="0.25">
      <c r="A75" s="23" t="s">
        <v>16</v>
      </c>
      <c r="B75" s="24"/>
      <c r="C75" s="9">
        <v>-6.1180368499999993</v>
      </c>
      <c r="D75" s="9">
        <v>4.5520658600000008</v>
      </c>
      <c r="E75" s="9">
        <v>-63.025685370000005</v>
      </c>
      <c r="F75" s="9">
        <v>-0.28686360999999749</v>
      </c>
      <c r="G75" s="9">
        <v>-64.878519969999999</v>
      </c>
      <c r="H75" s="9">
        <v>0.20652742599999999</v>
      </c>
      <c r="I75" s="9">
        <v>0</v>
      </c>
      <c r="J75" s="9">
        <v>-1.3744545899999998</v>
      </c>
      <c r="K75" s="9">
        <v>-0.26699207000000003</v>
      </c>
      <c r="L75" s="9">
        <v>0</v>
      </c>
      <c r="M75" s="9">
        <v>0.101532577</v>
      </c>
      <c r="N75" s="9">
        <v>-13.0302542</v>
      </c>
      <c r="O75" s="9">
        <v>-14.363640857</v>
      </c>
      <c r="P75" s="9">
        <v>0</v>
      </c>
      <c r="Q75" s="9">
        <v>-37.375</v>
      </c>
      <c r="R75" s="9">
        <v>-116.61716082699999</v>
      </c>
      <c r="S75" s="31"/>
    </row>
    <row r="76" spans="1:19" x14ac:dyDescent="0.25">
      <c r="A76" s="26" t="s">
        <v>17</v>
      </c>
      <c r="B76" s="27"/>
      <c r="C76" s="9">
        <v>207.29033900999997</v>
      </c>
      <c r="D76" s="9">
        <v>38.201677759999995</v>
      </c>
      <c r="E76" s="9">
        <v>19.611273870000005</v>
      </c>
      <c r="F76" s="9">
        <v>6.318229851999952</v>
      </c>
      <c r="G76" s="9">
        <v>271.42152049199996</v>
      </c>
      <c r="H76" s="9">
        <v>0.30984242400000017</v>
      </c>
      <c r="I76" s="9">
        <v>0</v>
      </c>
      <c r="J76" s="9">
        <v>0</v>
      </c>
      <c r="K76" s="9">
        <v>-0.25150725000000002</v>
      </c>
      <c r="L76" s="9">
        <v>0</v>
      </c>
      <c r="M76" s="9">
        <v>1.566E-2</v>
      </c>
      <c r="N76" s="9">
        <v>52.388688823999999</v>
      </c>
      <c r="O76" s="9">
        <v>52.162683998000006</v>
      </c>
      <c r="P76" s="9">
        <v>-0.117013985</v>
      </c>
      <c r="Q76" s="9">
        <v>-12.1875</v>
      </c>
      <c r="R76" s="9">
        <v>311.27969050499996</v>
      </c>
      <c r="S76" s="31"/>
    </row>
    <row r="77" spans="1:19" x14ac:dyDescent="0.25">
      <c r="A77" s="26" t="s">
        <v>18</v>
      </c>
      <c r="B77" s="27"/>
      <c r="C77" s="9">
        <v>139.30520731999999</v>
      </c>
      <c r="D77" s="9">
        <v>-1.0348183300000002</v>
      </c>
      <c r="E77" s="9">
        <v>35.750630270000016</v>
      </c>
      <c r="F77" s="9">
        <v>8.424704349999967</v>
      </c>
      <c r="G77" s="9">
        <v>182.44572360999999</v>
      </c>
      <c r="H77" s="9">
        <v>1.338303902</v>
      </c>
      <c r="I77" s="9">
        <v>0</v>
      </c>
      <c r="J77" s="9">
        <v>-1.3668260799999998</v>
      </c>
      <c r="K77" s="9">
        <v>-0.26262609799999997</v>
      </c>
      <c r="L77" s="9">
        <v>0</v>
      </c>
      <c r="M77" s="9">
        <v>6.7887300000000012E-2</v>
      </c>
      <c r="N77" s="9">
        <v>68.704088913999982</v>
      </c>
      <c r="O77" s="9">
        <v>68.480827938000004</v>
      </c>
      <c r="P77" s="9">
        <v>13.830246286</v>
      </c>
      <c r="Q77" s="9">
        <v>-37.375</v>
      </c>
      <c r="R77" s="9">
        <v>227.38179783399997</v>
      </c>
      <c r="S77" s="31"/>
    </row>
    <row r="78" spans="1:19" x14ac:dyDescent="0.25">
      <c r="A78" s="26" t="s">
        <v>19</v>
      </c>
      <c r="B78" s="27"/>
      <c r="C78" s="9">
        <v>18.972386650000161</v>
      </c>
      <c r="D78" s="9">
        <v>35.062778830000006</v>
      </c>
      <c r="E78" s="9">
        <v>39.953789470000032</v>
      </c>
      <c r="F78" s="9">
        <v>44.187090971000089</v>
      </c>
      <c r="G78" s="9">
        <v>138.17604592100031</v>
      </c>
      <c r="H78" s="9">
        <v>1.5850907519999999</v>
      </c>
      <c r="I78" s="9">
        <v>0</v>
      </c>
      <c r="J78" s="9">
        <v>0</v>
      </c>
      <c r="K78" s="9">
        <v>-0.21738801999999999</v>
      </c>
      <c r="L78" s="9">
        <v>0</v>
      </c>
      <c r="M78" s="9">
        <v>0.55441574999999998</v>
      </c>
      <c r="N78" s="9">
        <v>168.60410496399999</v>
      </c>
      <c r="O78" s="9">
        <v>170.52622344599999</v>
      </c>
      <c r="P78" s="9">
        <v>18.694326018000005</v>
      </c>
      <c r="Q78" s="9">
        <v>-12.1875</v>
      </c>
      <c r="R78" s="9">
        <v>315.20909538500001</v>
      </c>
      <c r="S78" s="31"/>
    </row>
    <row r="79" spans="1:19" x14ac:dyDescent="0.25">
      <c r="A79" s="28">
        <v>2020</v>
      </c>
      <c r="B79" s="2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9" x14ac:dyDescent="0.25">
      <c r="A80" s="23" t="s">
        <v>16</v>
      </c>
      <c r="B80" s="24"/>
      <c r="C80" s="9">
        <v>-4.5526070499999989</v>
      </c>
      <c r="D80" s="9">
        <v>13.128762170000002</v>
      </c>
      <c r="E80" s="9">
        <v>6.5766858399999961</v>
      </c>
      <c r="F80" s="9">
        <v>4.6387771199999683</v>
      </c>
      <c r="G80" s="9">
        <v>19.791618079999978</v>
      </c>
      <c r="H80" s="9">
        <v>0.29612761900000001</v>
      </c>
      <c r="I80" s="9">
        <v>0</v>
      </c>
      <c r="J80" s="9">
        <v>-1.3528299699999999</v>
      </c>
      <c r="K80" s="9">
        <v>-0.2404956</v>
      </c>
      <c r="L80" s="9">
        <v>0</v>
      </c>
      <c r="M80" s="9">
        <v>1.11704658</v>
      </c>
      <c r="N80" s="9">
        <v>-25.582541389999999</v>
      </c>
      <c r="O80" s="9">
        <v>-25.762692760999997</v>
      </c>
      <c r="P80" s="9">
        <v>7.4685966050000001</v>
      </c>
      <c r="Q80" s="9">
        <v>-37.375</v>
      </c>
      <c r="R80" s="9">
        <v>-35.877478076000003</v>
      </c>
      <c r="S80" s="31"/>
    </row>
    <row r="81" spans="1:19" x14ac:dyDescent="0.25">
      <c r="A81" s="26" t="s">
        <v>17</v>
      </c>
      <c r="B81" s="33"/>
      <c r="C81" s="9">
        <v>-29.850396369000002</v>
      </c>
      <c r="D81" s="9">
        <v>17.160142979999996</v>
      </c>
      <c r="E81" s="9">
        <v>-84.962769259999973</v>
      </c>
      <c r="F81" s="9">
        <v>-3.1138332680000289</v>
      </c>
      <c r="G81" s="9">
        <v>-100.76685591700002</v>
      </c>
      <c r="H81" s="9">
        <v>-1.3030034480000001</v>
      </c>
      <c r="I81" s="9">
        <v>0</v>
      </c>
      <c r="J81" s="9">
        <v>0</v>
      </c>
      <c r="K81" s="9">
        <v>-0.23430389000000001</v>
      </c>
      <c r="L81" s="9">
        <v>0</v>
      </c>
      <c r="M81" s="9">
        <v>5.9675919999999882E-2</v>
      </c>
      <c r="N81" s="9">
        <v>1.9246718190000003</v>
      </c>
      <c r="O81" s="9">
        <v>0.54704040100000206</v>
      </c>
      <c r="P81" s="9">
        <v>-8.0419452999999988E-2</v>
      </c>
      <c r="Q81" s="9">
        <v>-12.1875</v>
      </c>
      <c r="R81" s="9">
        <v>-112.48773496899999</v>
      </c>
      <c r="S81" s="31"/>
    </row>
    <row r="82" spans="1:19" x14ac:dyDescent="0.25">
      <c r="A82" s="26" t="s">
        <v>18</v>
      </c>
      <c r="B82" s="33"/>
      <c r="C82" s="9">
        <v>-20.221726610000005</v>
      </c>
      <c r="D82" s="9">
        <v>16.699559520000005</v>
      </c>
      <c r="E82" s="9">
        <v>-73.494399810000004</v>
      </c>
      <c r="F82" s="9">
        <v>8.9381555199999809</v>
      </c>
      <c r="G82" s="9">
        <v>-68.078411380000006</v>
      </c>
      <c r="H82" s="9">
        <v>0.58306524999999998</v>
      </c>
      <c r="I82" s="9">
        <v>0</v>
      </c>
      <c r="J82" s="9">
        <v>-1.3436253299999998</v>
      </c>
      <c r="K82" s="9">
        <v>-0.27577040999999997</v>
      </c>
      <c r="L82" s="9">
        <v>0</v>
      </c>
      <c r="M82" s="9">
        <v>0.52733825000000001</v>
      </c>
      <c r="N82" s="9">
        <v>11.068022071</v>
      </c>
      <c r="O82" s="9">
        <v>10.459029831000002</v>
      </c>
      <c r="P82" s="9">
        <v>5.9500658670000002</v>
      </c>
      <c r="Q82" s="9">
        <v>-37.375</v>
      </c>
      <c r="R82" s="9">
        <v>-89.04431568199999</v>
      </c>
      <c r="S82" s="31"/>
    </row>
    <row r="83" spans="1:19" x14ac:dyDescent="0.25">
      <c r="A83" s="26" t="s">
        <v>19</v>
      </c>
      <c r="B83" s="33"/>
      <c r="C83" s="9">
        <v>421.49866615000002</v>
      </c>
      <c r="D83" s="9">
        <v>288.65787531000001</v>
      </c>
      <c r="E83" s="9">
        <v>-34.077026760000003</v>
      </c>
      <c r="F83" s="9">
        <v>10.618342559999455</v>
      </c>
      <c r="G83" s="9">
        <v>686.69785725999952</v>
      </c>
      <c r="H83" s="9">
        <v>-0.88402022299999983</v>
      </c>
      <c r="I83" s="9">
        <v>0</v>
      </c>
      <c r="J83" s="9">
        <v>0</v>
      </c>
      <c r="K83" s="9">
        <v>-0.23420629000000001</v>
      </c>
      <c r="L83" s="9">
        <v>0</v>
      </c>
      <c r="M83" s="9">
        <v>6.5640000000000004E-2</v>
      </c>
      <c r="N83" s="9">
        <v>-0.56225495999999886</v>
      </c>
      <c r="O83" s="9">
        <v>-1.6148414729999985</v>
      </c>
      <c r="P83" s="9">
        <v>1.4354155100000001</v>
      </c>
      <c r="Q83" s="9">
        <v>-12.1875</v>
      </c>
      <c r="R83" s="9">
        <v>674.33093129699955</v>
      </c>
      <c r="S83" s="31"/>
    </row>
    <row r="84" spans="1:19" x14ac:dyDescent="0.25">
      <c r="A84" s="28">
        <v>2021</v>
      </c>
      <c r="B84" s="2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9" x14ac:dyDescent="0.25">
      <c r="A85" s="26" t="s">
        <v>16</v>
      </c>
      <c r="B85" s="33"/>
      <c r="C85" s="9">
        <v>-8.7727054999999901</v>
      </c>
      <c r="D85" s="9">
        <v>11.393136229999996</v>
      </c>
      <c r="E85" s="9">
        <v>256.92209636000001</v>
      </c>
      <c r="F85" s="9">
        <v>1.8358902299999773</v>
      </c>
      <c r="G85" s="9">
        <v>261.37841732000004</v>
      </c>
      <c r="H85" s="9">
        <v>8.3040169999999996E-2</v>
      </c>
      <c r="I85" s="9">
        <v>0</v>
      </c>
      <c r="J85" s="9">
        <v>-1.3288096199999999</v>
      </c>
      <c r="K85" s="9">
        <v>-0.27632330999999999</v>
      </c>
      <c r="L85" s="9">
        <v>0</v>
      </c>
      <c r="M85" s="9">
        <v>6.6601519999999997E-2</v>
      </c>
      <c r="N85" s="9">
        <v>-10.760630931999973</v>
      </c>
      <c r="O85" s="9">
        <v>-12.216122171999974</v>
      </c>
      <c r="P85" s="9">
        <v>4.9468804779999997</v>
      </c>
      <c r="Q85" s="9">
        <v>-37.375</v>
      </c>
      <c r="R85" s="9">
        <v>216.734175626</v>
      </c>
    </row>
    <row r="86" spans="1:19" x14ac:dyDescent="0.25">
      <c r="A86" s="26" t="s">
        <v>17</v>
      </c>
      <c r="B86" s="33"/>
      <c r="C86" s="9">
        <v>-27.733999999999995</v>
      </c>
      <c r="D86" s="9">
        <v>30.698</v>
      </c>
      <c r="E86" s="9">
        <v>-61.051000000000009</v>
      </c>
      <c r="F86" s="9">
        <v>-7.12</v>
      </c>
      <c r="G86" s="9">
        <v>-65.207000000000008</v>
      </c>
      <c r="H86" s="9">
        <v>-1.0349999999999999</v>
      </c>
      <c r="I86" s="9">
        <v>0</v>
      </c>
      <c r="J86" s="9">
        <v>0</v>
      </c>
      <c r="K86" s="9">
        <v>-0.23400000000000001</v>
      </c>
      <c r="L86" s="9">
        <v>0</v>
      </c>
      <c r="M86" s="9">
        <v>6.3E-2</v>
      </c>
      <c r="N86" s="9">
        <v>117.17399999999998</v>
      </c>
      <c r="O86" s="9">
        <v>115.96799999999999</v>
      </c>
      <c r="P86" s="9">
        <v>4.3002630999999996</v>
      </c>
      <c r="Q86" s="9">
        <v>-12.188000000000001</v>
      </c>
      <c r="R86" s="9">
        <v>42.873263100000003</v>
      </c>
    </row>
    <row r="87" spans="1:19" x14ac:dyDescent="0.25">
      <c r="A87" s="26" t="s">
        <v>18</v>
      </c>
      <c r="B87" s="34"/>
      <c r="C87" s="9">
        <v>47.433555270000014</v>
      </c>
      <c r="D87" s="9">
        <v>52.780220299999996</v>
      </c>
      <c r="E87" s="9">
        <v>-41.296704320000003</v>
      </c>
      <c r="F87" s="9">
        <v>12.271827869999999</v>
      </c>
      <c r="G87" s="9">
        <v>71.188899120000031</v>
      </c>
      <c r="H87" s="9">
        <v>0.53900000000000003</v>
      </c>
      <c r="I87" s="9">
        <v>0</v>
      </c>
      <c r="J87" s="9">
        <v>-1.321</v>
      </c>
      <c r="K87" s="9">
        <v>-0.27500000000000002</v>
      </c>
      <c r="L87" s="9">
        <v>0</v>
      </c>
      <c r="M87" s="9">
        <v>6.7000000000000004E-2</v>
      </c>
      <c r="N87" s="9">
        <v>124.42801753399999</v>
      </c>
      <c r="O87" s="9">
        <v>123.43801753400001</v>
      </c>
      <c r="P87" s="9">
        <v>0</v>
      </c>
      <c r="Q87" s="9">
        <v>-37.375</v>
      </c>
      <c r="R87" s="9">
        <v>157.25191665400001</v>
      </c>
    </row>
    <row r="88" spans="1:19" x14ac:dyDescent="0.25">
      <c r="A88" s="26" t="s">
        <v>19</v>
      </c>
      <c r="B88" s="34"/>
      <c r="C88" s="9">
        <v>31.619451149999996</v>
      </c>
      <c r="D88" s="9">
        <v>22.679194820000003</v>
      </c>
      <c r="E88" s="9">
        <v>-57.066272490000003</v>
      </c>
      <c r="F88" s="9">
        <v>-0.42621879000000007</v>
      </c>
      <c r="G88" s="9">
        <v>-3.1938453100000301</v>
      </c>
      <c r="H88" s="9">
        <v>0.14599999999999991</v>
      </c>
      <c r="I88" s="9">
        <v>0</v>
      </c>
      <c r="J88" s="9">
        <v>0</v>
      </c>
      <c r="K88" s="9">
        <v>-0.23300000000000001</v>
      </c>
      <c r="L88" s="9">
        <v>0</v>
      </c>
      <c r="M88" s="9">
        <v>8.2000000000000003E-2</v>
      </c>
      <c r="N88" s="9">
        <v>101.688</v>
      </c>
      <c r="O88" s="9">
        <v>101.68300000000001</v>
      </c>
      <c r="P88" s="9">
        <v>36.376999999999995</v>
      </c>
      <c r="Q88" s="9">
        <v>-12.188000000000001</v>
      </c>
      <c r="R88" s="9">
        <v>122.67815469000001</v>
      </c>
    </row>
    <row r="89" spans="1:19" x14ac:dyDescent="0.25">
      <c r="A89" s="28" t="s">
        <v>20</v>
      </c>
      <c r="B89" s="34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9" x14ac:dyDescent="0.25">
      <c r="A90" s="26" t="s">
        <v>16</v>
      </c>
      <c r="B90" s="34"/>
      <c r="C90" s="9">
        <v>-26.885025460000001</v>
      </c>
      <c r="D90" s="9">
        <v>8.9436040999999982</v>
      </c>
      <c r="E90" s="9">
        <v>-75.396000000000001</v>
      </c>
      <c r="F90" s="9">
        <v>-5.3935471599999971</v>
      </c>
      <c r="G90" s="9">
        <v>-98.730968520000005</v>
      </c>
      <c r="H90" s="9">
        <v>0.15139214499999998</v>
      </c>
      <c r="I90" s="9">
        <v>0</v>
      </c>
      <c r="J90" s="9">
        <v>-1.306</v>
      </c>
      <c r="K90" s="9">
        <v>-0.25800000000000001</v>
      </c>
      <c r="L90" s="9">
        <v>0</v>
      </c>
      <c r="M90" s="9">
        <v>-1.4999999999999999E-2</v>
      </c>
      <c r="N90" s="9">
        <v>-12.875253710000003</v>
      </c>
      <c r="O90" s="9">
        <v>-14.302861565000001</v>
      </c>
      <c r="P90" s="9">
        <v>0</v>
      </c>
      <c r="Q90" s="9">
        <v>16.486956409999948</v>
      </c>
      <c r="R90" s="9">
        <v>-96.546873674999915</v>
      </c>
    </row>
    <row r="91" spans="1:19" x14ac:dyDescent="0.25">
      <c r="A91" s="26" t="s">
        <v>17</v>
      </c>
      <c r="B91" s="34"/>
      <c r="C91" s="9">
        <v>-9.3658734699999897</v>
      </c>
      <c r="D91" s="9">
        <v>19.934105119999998</v>
      </c>
      <c r="E91" s="9">
        <v>-58.91391166999999</v>
      </c>
      <c r="F91" s="9">
        <v>-2.002923409999994</v>
      </c>
      <c r="G91" s="9">
        <v>-50.348603429999997</v>
      </c>
      <c r="H91" s="9">
        <v>-1.0365527189999999</v>
      </c>
      <c r="I91" s="9">
        <v>0</v>
      </c>
      <c r="J91" s="9">
        <v>0</v>
      </c>
      <c r="K91" s="9">
        <v>-0.23391134999999999</v>
      </c>
      <c r="L91" s="9">
        <v>0</v>
      </c>
      <c r="M91" s="9">
        <v>0</v>
      </c>
      <c r="N91" s="9">
        <v>34.623411294999997</v>
      </c>
      <c r="O91" s="9">
        <v>33.352947225999998</v>
      </c>
      <c r="P91" s="9">
        <v>-4.3647552200000002</v>
      </c>
      <c r="Q91" s="9">
        <v>-1.3711181299999999</v>
      </c>
      <c r="R91" s="9">
        <v>-22.731529554000002</v>
      </c>
    </row>
    <row r="92" spans="1:19" x14ac:dyDescent="0.25">
      <c r="A92" s="26" t="s">
        <v>18</v>
      </c>
      <c r="B92" s="34"/>
      <c r="C92" s="9">
        <v>27.352379480000018</v>
      </c>
      <c r="D92" s="9">
        <v>13.423066439999999</v>
      </c>
      <c r="E92" s="9">
        <v>435.41068538999991</v>
      </c>
      <c r="F92" s="9">
        <v>-13.972360800000001</v>
      </c>
      <c r="G92" s="9">
        <v>462.21377051000002</v>
      </c>
      <c r="H92" s="9">
        <v>0.92500012399999987</v>
      </c>
      <c r="I92" s="9">
        <v>0</v>
      </c>
      <c r="J92" s="9">
        <v>-1.29722385</v>
      </c>
      <c r="K92" s="9">
        <v>-0.23691359999999997</v>
      </c>
      <c r="L92" s="9">
        <v>0</v>
      </c>
      <c r="M92" s="9">
        <v>3.452028E-2</v>
      </c>
      <c r="N92" s="9">
        <v>4.2267339110000037</v>
      </c>
      <c r="O92" s="9">
        <v>3.6521168649999964</v>
      </c>
      <c r="P92" s="9">
        <v>0</v>
      </c>
      <c r="Q92" s="9">
        <v>-59.831120249999998</v>
      </c>
      <c r="R92" s="9">
        <v>406.03476712499997</v>
      </c>
    </row>
    <row r="93" spans="1:19" x14ac:dyDescent="0.25">
      <c r="A93" s="26" t="s">
        <v>19</v>
      </c>
      <c r="B93" s="34"/>
      <c r="C93" s="9">
        <v>-12.828356059999997</v>
      </c>
      <c r="D93" s="9">
        <v>-6.2500646400000015</v>
      </c>
      <c r="E93" s="9">
        <v>-45.130776220000008</v>
      </c>
      <c r="F93" s="9">
        <v>44.362838814</v>
      </c>
      <c r="G93" s="9">
        <v>-19.846358106</v>
      </c>
      <c r="H93" s="9">
        <v>3.6573986779999998</v>
      </c>
      <c r="I93" s="9">
        <v>0</v>
      </c>
      <c r="J93" s="9">
        <v>0</v>
      </c>
      <c r="K93" s="9">
        <v>-0.23381588</v>
      </c>
      <c r="L93" s="9">
        <v>0</v>
      </c>
      <c r="M93" s="9">
        <v>6.6365149999999998E-2</v>
      </c>
      <c r="N93" s="9">
        <v>101.72425638499999</v>
      </c>
      <c r="O93" s="9">
        <v>105.214204333</v>
      </c>
      <c r="P93" s="9">
        <v>-4.1354809299999999</v>
      </c>
      <c r="Q93" s="9">
        <v>-57.622118129999997</v>
      </c>
      <c r="R93" s="9">
        <v>23.610247167000001</v>
      </c>
    </row>
    <row r="94" spans="1:19" x14ac:dyDescent="0.25">
      <c r="A94" s="28" t="s">
        <v>21</v>
      </c>
      <c r="B94" s="34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9" x14ac:dyDescent="0.25">
      <c r="A95" s="26" t="s">
        <v>16</v>
      </c>
      <c r="B95" s="34"/>
      <c r="C95" s="9">
        <v>-27.232431579999997</v>
      </c>
      <c r="D95" s="9">
        <v>-11.50386628</v>
      </c>
      <c r="E95" s="9">
        <v>-114.00875537000002</v>
      </c>
      <c r="F95" s="9">
        <v>-5.6492596000000006</v>
      </c>
      <c r="G95" s="9">
        <v>-158.39431282999999</v>
      </c>
      <c r="H95" s="9">
        <v>0.13612480999999998</v>
      </c>
      <c r="I95" s="9">
        <v>0</v>
      </c>
      <c r="J95" s="9">
        <v>-1.2831647099999999</v>
      </c>
      <c r="K95" s="9">
        <v>-0.24663680999999998</v>
      </c>
      <c r="L95" s="9">
        <v>0</v>
      </c>
      <c r="M95" s="9">
        <v>-1.2889309999999999E-2</v>
      </c>
      <c r="N95" s="9">
        <v>72.376007832000028</v>
      </c>
      <c r="O95" s="9">
        <v>70.969441812000042</v>
      </c>
      <c r="P95" s="9">
        <v>0</v>
      </c>
      <c r="Q95" s="9">
        <v>-59.831120249999998</v>
      </c>
      <c r="R95" s="9">
        <v>-147.255991268</v>
      </c>
    </row>
    <row r="96" spans="1:19" x14ac:dyDescent="0.25">
      <c r="A96" s="26" t="s">
        <v>17</v>
      </c>
      <c r="B96" s="34"/>
      <c r="C96" s="9">
        <v>-59.203521510000002</v>
      </c>
      <c r="D96" s="9">
        <v>23.083872629999998</v>
      </c>
      <c r="E96" s="9">
        <v>-66.66777596999998</v>
      </c>
      <c r="F96" s="9">
        <v>-13.865593097999998</v>
      </c>
      <c r="G96" s="9">
        <v>-116.653017948</v>
      </c>
      <c r="H96" s="9">
        <v>1.103884718</v>
      </c>
      <c r="I96" s="9">
        <v>0</v>
      </c>
      <c r="J96" s="9">
        <v>0</v>
      </c>
      <c r="K96" s="9">
        <v>-0.23371720999999998</v>
      </c>
      <c r="L96" s="9">
        <v>0</v>
      </c>
      <c r="M96" s="9">
        <v>1.9517840000000002E-2</v>
      </c>
      <c r="N96" s="9">
        <v>5.883945563000001</v>
      </c>
      <c r="O96" s="9">
        <v>6.7736309110000015</v>
      </c>
      <c r="P96" s="9">
        <v>-4.5803753799999996</v>
      </c>
      <c r="Q96" s="9">
        <v>0</v>
      </c>
      <c r="R96" s="9">
        <v>-114.45976241699999</v>
      </c>
    </row>
    <row r="97" spans="1:19" x14ac:dyDescent="0.25">
      <c r="A97" s="26" t="s">
        <v>18</v>
      </c>
      <c r="B97" s="34"/>
      <c r="C97" s="9">
        <v>247.96305839999999</v>
      </c>
      <c r="D97" s="9">
        <v>-14.078007479999997</v>
      </c>
      <c r="E97" s="9">
        <v>-129.13885390000002</v>
      </c>
      <c r="F97" s="9">
        <v>-12.010501570000001</v>
      </c>
      <c r="G97" s="9">
        <v>92.735695449999895</v>
      </c>
      <c r="H97" s="9">
        <v>2.1338837000000002</v>
      </c>
      <c r="I97" s="9">
        <v>0</v>
      </c>
      <c r="J97" s="9">
        <v>-1.2740229999999999</v>
      </c>
      <c r="K97" s="9">
        <v>-0.24804860000000001</v>
      </c>
      <c r="L97" s="9">
        <v>0</v>
      </c>
      <c r="M97" s="9">
        <v>-1.168192E-2</v>
      </c>
      <c r="N97" s="9">
        <v>47.698006759999984</v>
      </c>
      <c r="O97" s="9">
        <v>48.298136939999999</v>
      </c>
      <c r="P97" s="9">
        <v>0</v>
      </c>
      <c r="Q97" s="9">
        <v>-243.23012025</v>
      </c>
      <c r="R97" s="9">
        <v>-102.19628786</v>
      </c>
    </row>
    <row r="98" spans="1:19" x14ac:dyDescent="0.25">
      <c r="A98" s="26" t="s">
        <v>19</v>
      </c>
      <c r="B98" s="34"/>
      <c r="C98" s="9">
        <v>-17.412744840000016</v>
      </c>
      <c r="D98" s="9">
        <v>20.515990720000019</v>
      </c>
      <c r="E98" s="9">
        <v>-56.166547539999996</v>
      </c>
      <c r="F98" s="9">
        <v>63.945036130999995</v>
      </c>
      <c r="G98" s="9">
        <v>10.881734471</v>
      </c>
      <c r="H98" s="9">
        <v>0.36316496700000034</v>
      </c>
      <c r="I98" s="9">
        <v>0</v>
      </c>
      <c r="J98" s="9">
        <v>0</v>
      </c>
      <c r="K98" s="9">
        <v>-0.2336208099999999</v>
      </c>
      <c r="L98" s="9">
        <v>0</v>
      </c>
      <c r="M98" s="9">
        <v>0</v>
      </c>
      <c r="N98" s="9">
        <v>-8.3685267739999674</v>
      </c>
      <c r="O98" s="9">
        <f>SUM(H98:N98)</f>
        <v>-8.2389826169999676</v>
      </c>
      <c r="P98" s="9">
        <v>-4.4112963870000019</v>
      </c>
      <c r="Q98" s="9">
        <v>0</v>
      </c>
      <c r="R98" s="9">
        <v>-1.76854453299998</v>
      </c>
    </row>
    <row r="99" spans="1:19" x14ac:dyDescent="0.25">
      <c r="A99" s="43" t="s">
        <v>27</v>
      </c>
      <c r="B99" s="34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9" x14ac:dyDescent="0.25">
      <c r="A100" s="26" t="s">
        <v>16</v>
      </c>
      <c r="B100" s="34"/>
      <c r="C100" s="9">
        <v>-47.202434879999998</v>
      </c>
      <c r="D100" s="9">
        <v>-21.663499209999998</v>
      </c>
      <c r="E100" s="9">
        <v>-124.32261939999999</v>
      </c>
      <c r="F100" s="9">
        <v>-30.780105820000003</v>
      </c>
      <c r="G100" s="9">
        <f>SUM(C100:F100)</f>
        <v>-223.96865931000002</v>
      </c>
      <c r="H100" s="9">
        <v>0.193863807</v>
      </c>
      <c r="I100" s="9">
        <v>0</v>
      </c>
      <c r="J100" s="9">
        <v>-1.2610357699999999</v>
      </c>
      <c r="K100" s="9">
        <v>-3.7515519999999997E-2</v>
      </c>
      <c r="L100" s="9">
        <v>0</v>
      </c>
      <c r="M100" s="9">
        <v>-1.1486440000000001E-2</v>
      </c>
      <c r="N100" s="9">
        <v>-122.03859593999999</v>
      </c>
      <c r="O100" s="9">
        <f>SUM(H100:N100)</f>
        <v>-123.154769863</v>
      </c>
      <c r="P100" s="9">
        <v>0</v>
      </c>
      <c r="Q100" s="9">
        <v>-54.375</v>
      </c>
      <c r="R100" s="9">
        <v>-401.49842917299998</v>
      </c>
    </row>
    <row r="101" spans="1:19" x14ac:dyDescent="0.25">
      <c r="A101" s="26" t="s">
        <v>17</v>
      </c>
      <c r="B101" s="34"/>
      <c r="C101" s="9">
        <v>-83.137833470000004</v>
      </c>
      <c r="D101" s="9">
        <v>13.59218568</v>
      </c>
      <c r="E101" s="9">
        <v>-82.791676089999996</v>
      </c>
      <c r="F101" s="9">
        <v>-14.794562186</v>
      </c>
      <c r="G101" s="9">
        <f>SUM(C101:F101)</f>
        <v>-167.13188606599999</v>
      </c>
      <c r="H101" s="9">
        <v>5.2774766050000004</v>
      </c>
      <c r="I101" s="9">
        <v>0</v>
      </c>
      <c r="J101" s="9">
        <v>0</v>
      </c>
      <c r="K101" s="9">
        <v>-0.19512193999999999</v>
      </c>
      <c r="L101" s="9">
        <v>0</v>
      </c>
      <c r="M101" s="9">
        <v>0</v>
      </c>
      <c r="N101" s="9">
        <v>45.390099823999996</v>
      </c>
      <c r="O101" s="9">
        <f>SUM(H101:N101)</f>
        <v>50.472454489</v>
      </c>
      <c r="P101" s="9">
        <v>-4.4532436500000001</v>
      </c>
      <c r="Q101" s="9">
        <v>0</v>
      </c>
      <c r="R101" s="9">
        <f>SUM(G101,O101,P101,Q101)</f>
        <v>-121.112675227</v>
      </c>
    </row>
    <row r="102" spans="1:19" x14ac:dyDescent="0.25">
      <c r="A102" s="26" t="s">
        <v>18</v>
      </c>
      <c r="B102" s="34"/>
      <c r="C102" s="9">
        <v>-34.279168420000005</v>
      </c>
      <c r="D102" s="9">
        <v>-5.4746471899999989</v>
      </c>
      <c r="E102" s="9">
        <v>-88.668040210000015</v>
      </c>
      <c r="F102" s="9">
        <v>-9.6949130900000018</v>
      </c>
      <c r="G102" s="9">
        <f>SUM(C102:F102)</f>
        <v>-138.11676891000002</v>
      </c>
      <c r="H102" s="9">
        <v>0.77708932200000003</v>
      </c>
      <c r="I102" s="9">
        <v>0</v>
      </c>
      <c r="J102" s="9">
        <v>-1.25082238</v>
      </c>
      <c r="K102" s="9">
        <v>-3.7200539999999997E-2</v>
      </c>
      <c r="L102" s="9">
        <v>0</v>
      </c>
      <c r="M102" s="9">
        <v>-0.27160064600000006</v>
      </c>
      <c r="N102" s="9">
        <v>-122.663675699</v>
      </c>
      <c r="O102" s="9">
        <f>SUM(H102:N102)</f>
        <v>-123.446209943</v>
      </c>
      <c r="P102" s="9">
        <v>0</v>
      </c>
      <c r="Q102" s="9">
        <v>-54.375</v>
      </c>
      <c r="R102" s="9">
        <f>SUM(G102,O102,P102,Q102)</f>
        <v>-315.937978853</v>
      </c>
    </row>
    <row r="103" spans="1:19" ht="14.4" x14ac:dyDescent="0.3">
      <c r="A103" s="26" t="s">
        <v>19</v>
      </c>
      <c r="B103" s="34"/>
      <c r="C103" s="9">
        <v>-35.296506644000004</v>
      </c>
      <c r="D103" s="9">
        <v>41.407928470000002</v>
      </c>
      <c r="E103" s="9">
        <v>-47.174561789999998</v>
      </c>
      <c r="F103" s="9">
        <v>-2.0484831200000038</v>
      </c>
      <c r="G103" s="9">
        <f>SUM(C103:F103)</f>
        <v>-43.111623084000001</v>
      </c>
      <c r="H103" s="9">
        <v>-0.52623868100000015</v>
      </c>
      <c r="I103" s="9">
        <v>0</v>
      </c>
      <c r="J103" s="9">
        <v>0</v>
      </c>
      <c r="K103" s="9">
        <v>-0.19512193999999999</v>
      </c>
      <c r="L103" s="9">
        <v>0</v>
      </c>
      <c r="M103" s="9">
        <v>0</v>
      </c>
      <c r="N103" s="44">
        <v>34.701555556000002</v>
      </c>
      <c r="O103" s="9">
        <f>SUM(H103:N103)</f>
        <v>33.980194935</v>
      </c>
      <c r="P103" s="9">
        <v>-4.5109860990000001</v>
      </c>
      <c r="Q103" s="9">
        <v>0</v>
      </c>
      <c r="R103" s="9">
        <f>SUM(G103,O103,P103,Q103)</f>
        <v>-13.642414248000001</v>
      </c>
    </row>
    <row r="104" spans="1:19" x14ac:dyDescent="0.25">
      <c r="A104" s="43" t="s">
        <v>28</v>
      </c>
      <c r="B104" s="34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9" x14ac:dyDescent="0.25">
      <c r="A105" s="26" t="s">
        <v>16</v>
      </c>
      <c r="B105" s="34"/>
      <c r="C105" s="9">
        <v>-27.483789469000001</v>
      </c>
      <c r="D105" s="9">
        <v>-30.021222590000001</v>
      </c>
      <c r="E105" s="9">
        <v>119.08694120000001</v>
      </c>
      <c r="F105" s="9">
        <v>6.0123319999999203E-2</v>
      </c>
      <c r="G105" s="9">
        <f>SUM(C105:F105)</f>
        <v>61.642052461000013</v>
      </c>
      <c r="H105" s="9">
        <v>1.5302500370000001</v>
      </c>
      <c r="I105" s="9">
        <v>0</v>
      </c>
      <c r="J105" s="9">
        <v>-1.23751978</v>
      </c>
      <c r="K105" s="9">
        <v>-3.6665959999999997E-2</v>
      </c>
      <c r="L105" s="9">
        <v>0</v>
      </c>
      <c r="M105" s="9">
        <v>-0.27253922000000003</v>
      </c>
      <c r="N105" s="9">
        <v>-74.225560105999989</v>
      </c>
      <c r="O105" s="9">
        <f>SUM(H105:N105)</f>
        <v>-74.242035028999993</v>
      </c>
      <c r="P105" s="9">
        <v>0</v>
      </c>
      <c r="Q105" s="9">
        <v>-54.375</v>
      </c>
      <c r="R105" s="9">
        <f>SUM(G105,O105,P105,Q105)</f>
        <v>-66.974982567999973</v>
      </c>
    </row>
    <row r="106" spans="1:19" x14ac:dyDescent="0.25">
      <c r="A106" s="26" t="s">
        <v>17</v>
      </c>
      <c r="B106" s="34"/>
      <c r="C106" s="9">
        <v>-43.760667980999997</v>
      </c>
      <c r="D106" s="9">
        <v>1.1124823100000043</v>
      </c>
      <c r="E106" s="9">
        <v>26.033758169999999</v>
      </c>
      <c r="F106" s="9">
        <v>-12.926417003999999</v>
      </c>
      <c r="G106" s="9">
        <f>SUM(C106:F106)</f>
        <v>-29.540844504999995</v>
      </c>
      <c r="H106" s="9">
        <v>-1.2863324539999998</v>
      </c>
      <c r="I106" s="9">
        <v>0</v>
      </c>
      <c r="J106" s="9">
        <v>0</v>
      </c>
      <c r="K106" s="9">
        <v>-0.19512193999999999</v>
      </c>
      <c r="L106" s="9">
        <v>0</v>
      </c>
      <c r="M106" s="9">
        <v>0</v>
      </c>
      <c r="N106" s="9">
        <v>-12.685938524000001</v>
      </c>
      <c r="O106" s="9">
        <f>SUM(H106:N106)</f>
        <v>-14.167392918000001</v>
      </c>
      <c r="P106" s="9">
        <v>-4.7302862000000001</v>
      </c>
      <c r="Q106" s="9">
        <v>0</v>
      </c>
      <c r="R106" s="9">
        <f>SUM(G106,O106,P106,Q106)</f>
        <v>-48.438523623000002</v>
      </c>
    </row>
    <row r="107" spans="1:19" x14ac:dyDescent="0.25">
      <c r="A107" s="26" t="s">
        <v>18</v>
      </c>
      <c r="B107" s="34"/>
      <c r="C107" s="9">
        <v>-2.2663277000000099</v>
      </c>
      <c r="D107" s="9">
        <v>-11.373267670000001</v>
      </c>
      <c r="E107" s="9">
        <v>-38.859006770000001</v>
      </c>
      <c r="F107" s="9">
        <v>-13.311643269999992</v>
      </c>
      <c r="G107" s="9">
        <f>SUM(C107:F107)</f>
        <v>-65.810245410000007</v>
      </c>
      <c r="H107" s="9">
        <v>2.7848913910000004</v>
      </c>
      <c r="I107" s="9">
        <v>0</v>
      </c>
      <c r="J107" s="9">
        <v>-1.2276216399999997</v>
      </c>
      <c r="K107" s="9">
        <v>4.4636157399999998</v>
      </c>
      <c r="L107" s="9">
        <v>0</v>
      </c>
      <c r="M107" s="9">
        <v>-0.28748467000000005</v>
      </c>
      <c r="N107" s="9">
        <v>-111.80059651700003</v>
      </c>
      <c r="O107" s="9">
        <f>SUM(H107:N107)</f>
        <v>-106.06719569600003</v>
      </c>
      <c r="P107" s="9">
        <v>0</v>
      </c>
      <c r="Q107" s="9">
        <v>-54.375</v>
      </c>
      <c r="R107" s="9">
        <f>SUM(G107,O107,P107,Q107)</f>
        <v>-226.25244110600005</v>
      </c>
    </row>
    <row r="108" spans="1:19" x14ac:dyDescent="0.25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1"/>
    </row>
    <row r="109" spans="1:19" x14ac:dyDescent="0.25">
      <c r="A109" s="38" t="s">
        <v>34</v>
      </c>
      <c r="B109" s="38"/>
      <c r="C109" s="39" t="s">
        <v>22</v>
      </c>
      <c r="D109" s="30"/>
      <c r="R109" s="30"/>
    </row>
    <row r="110" spans="1:19" x14ac:dyDescent="0.25">
      <c r="A110" s="38" t="s">
        <v>23</v>
      </c>
      <c r="B110" s="38"/>
      <c r="C110" s="39" t="s">
        <v>24</v>
      </c>
      <c r="D110" s="30"/>
    </row>
    <row r="111" spans="1:19" x14ac:dyDescent="0.25">
      <c r="A111" s="38"/>
      <c r="B111" s="38"/>
      <c r="C111" s="39" t="s">
        <v>25</v>
      </c>
      <c r="D111" s="30"/>
    </row>
    <row r="112" spans="1:19" x14ac:dyDescent="0.25">
      <c r="A112" s="40"/>
      <c r="B112" s="40"/>
      <c r="C112" s="41" t="s">
        <v>26</v>
      </c>
      <c r="D112" s="30"/>
      <c r="R112" s="30"/>
    </row>
    <row r="113" spans="3:14" x14ac:dyDescent="0.25">
      <c r="C113" s="42"/>
      <c r="D113" s="30"/>
    </row>
    <row r="114" spans="3:14" x14ac:dyDescent="0.25">
      <c r="D114" s="30"/>
      <c r="H114" s="45"/>
    </row>
    <row r="115" spans="3:14" x14ac:dyDescent="0.25">
      <c r="C115" s="30"/>
      <c r="D115" s="30"/>
      <c r="E115" s="30"/>
      <c r="F115" s="30"/>
      <c r="H115" s="30"/>
      <c r="J115" s="30"/>
      <c r="K115" s="30"/>
      <c r="M115" s="30"/>
      <c r="N115" s="30"/>
    </row>
    <row r="116" spans="3:14" x14ac:dyDescent="0.25">
      <c r="C116" s="30"/>
      <c r="D116" s="30"/>
      <c r="E116" s="30"/>
      <c r="F116" s="30"/>
      <c r="H116" s="30"/>
      <c r="J116" s="30"/>
      <c r="K116" s="30"/>
      <c r="M116" s="30"/>
      <c r="N116" s="30"/>
    </row>
    <row r="117" spans="3:14" x14ac:dyDescent="0.25">
      <c r="D117" s="30"/>
    </row>
    <row r="118" spans="3:14" x14ac:dyDescent="0.25">
      <c r="D118" s="30"/>
    </row>
    <row r="119" spans="3:14" x14ac:dyDescent="0.25">
      <c r="D119" s="30"/>
    </row>
    <row r="120" spans="3:14" x14ac:dyDescent="0.25">
      <c r="D120" s="30"/>
    </row>
    <row r="121" spans="3:14" x14ac:dyDescent="0.25">
      <c r="D121" s="30"/>
    </row>
    <row r="122" spans="3:14" x14ac:dyDescent="0.25">
      <c r="D122" s="30"/>
    </row>
    <row r="123" spans="3:14" x14ac:dyDescent="0.25">
      <c r="D123" s="30"/>
    </row>
    <row r="124" spans="3:14" x14ac:dyDescent="0.25">
      <c r="D124" s="30"/>
    </row>
    <row r="125" spans="3:14" x14ac:dyDescent="0.25">
      <c r="D125" s="30"/>
    </row>
    <row r="126" spans="3:14" x14ac:dyDescent="0.25">
      <c r="D126" s="30"/>
    </row>
  </sheetData>
  <mergeCells count="10">
    <mergeCell ref="A2:R2"/>
    <mergeCell ref="A3:R3"/>
    <mergeCell ref="O4:R4"/>
    <mergeCell ref="C5:P5"/>
    <mergeCell ref="Q5:Q7"/>
    <mergeCell ref="R5:R7"/>
    <mergeCell ref="A6:A7"/>
    <mergeCell ref="C6:G6"/>
    <mergeCell ref="H6:O6"/>
    <mergeCell ref="P6:P7"/>
  </mergeCells>
  <printOptions horizontalCentered="1"/>
  <pageMargins left="0.23622047244094491" right="0.23622047244094491" top="1.2204724409448819" bottom="0.51181102362204722" header="0.31496062992125984" footer="0.31496062992125984"/>
  <pageSetup scale="41" orientation="landscape" horizontalDpi="4294967295" verticalDpi="4294967295" r:id="rId1"/>
  <headerFooter alignWithMargins="0">
    <oddHeader>&amp;C&amp;G</oddHeader>
  </headerFooter>
  <ignoredErrors>
    <ignoredError sqref="O98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externa publica </vt:lpstr>
      <vt:lpstr>'Deuda externa publica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Llanos Marcos</dc:creator>
  <cp:lastModifiedBy>Villamil Liliana</cp:lastModifiedBy>
  <cp:lastPrinted>2024-05-08T17:08:43Z</cp:lastPrinted>
  <dcterms:created xsi:type="dcterms:W3CDTF">2023-12-21T00:10:12Z</dcterms:created>
  <dcterms:modified xsi:type="dcterms:W3CDTF">2026-01-22T15:21:01Z</dcterms:modified>
</cp:coreProperties>
</file>